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10"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AC27" i="1"/>
  <c r="AD27"/>
  <c r="AK27" s="1"/>
  <c r="AL27" s="1"/>
  <c r="AE27"/>
  <c r="AF27"/>
  <c r="AG27"/>
  <c r="AH27"/>
  <c r="AI27"/>
  <c r="AJ27"/>
  <c r="AN27"/>
  <c r="AC28"/>
  <c r="AD28"/>
  <c r="AK28" s="1"/>
  <c r="AE28"/>
  <c r="AF28"/>
  <c r="AN28" s="1"/>
  <c r="AG28"/>
  <c r="AH28"/>
  <c r="AI28"/>
  <c r="AJ28"/>
  <c r="AM28"/>
  <c r="AO28"/>
  <c r="AC29"/>
  <c r="AD29"/>
  <c r="AE29"/>
  <c r="AF29"/>
  <c r="AN29" s="1"/>
  <c r="AG29"/>
  <c r="AH29"/>
  <c r="AI29"/>
  <c r="AJ29"/>
  <c r="AO29"/>
  <c r="AC30"/>
  <c r="AD30"/>
  <c r="AE30"/>
  <c r="AF30"/>
  <c r="AM30" s="1"/>
  <c r="AG30"/>
  <c r="AH30"/>
  <c r="AI30"/>
  <c r="AJ30"/>
  <c r="AO30"/>
  <c r="D35"/>
  <c r="E35"/>
  <c r="F35"/>
  <c r="G35"/>
  <c r="H35"/>
  <c r="I35"/>
  <c r="J35"/>
  <c r="K35"/>
  <c r="L35"/>
  <c r="M35"/>
  <c r="N35"/>
  <c r="O35"/>
  <c r="P35"/>
  <c r="Q35"/>
  <c r="R35"/>
  <c r="S35"/>
  <c r="T35"/>
  <c r="U35"/>
  <c r="V35"/>
  <c r="D36"/>
  <c r="E36"/>
  <c r="F36"/>
  <c r="G36"/>
  <c r="H36"/>
  <c r="I36"/>
  <c r="J36"/>
  <c r="K36"/>
  <c r="L36"/>
  <c r="M36"/>
  <c r="N36"/>
  <c r="O36"/>
  <c r="P36"/>
  <c r="Q36"/>
  <c r="R36"/>
  <c r="S36"/>
  <c r="T36"/>
  <c r="U36"/>
  <c r="V36"/>
  <c r="D37"/>
  <c r="E37"/>
  <c r="F37"/>
  <c r="G37"/>
  <c r="H37"/>
  <c r="I37"/>
  <c r="J37"/>
  <c r="K37"/>
  <c r="L37"/>
  <c r="M37"/>
  <c r="N37"/>
  <c r="O37"/>
  <c r="P37"/>
  <c r="Q37"/>
  <c r="R37"/>
  <c r="S37"/>
  <c r="T37"/>
  <c r="U37"/>
  <c r="V37"/>
  <c r="D38"/>
  <c r="E38"/>
  <c r="F38"/>
  <c r="G38"/>
  <c r="H38"/>
  <c r="I38"/>
  <c r="J38"/>
  <c r="K38"/>
  <c r="L38"/>
  <c r="M38"/>
  <c r="N38"/>
  <c r="O38"/>
  <c r="P38"/>
  <c r="Q38"/>
  <c r="R38"/>
  <c r="S38"/>
  <c r="T38"/>
  <c r="U38"/>
  <c r="V38"/>
  <c r="D39"/>
  <c r="E39"/>
  <c r="F39"/>
  <c r="G39"/>
  <c r="H39"/>
  <c r="I39"/>
  <c r="J39"/>
  <c r="K39"/>
  <c r="L39"/>
  <c r="M39"/>
  <c r="N39"/>
  <c r="O39"/>
  <c r="P39"/>
  <c r="Q39"/>
  <c r="R39"/>
  <c r="S39"/>
  <c r="T39"/>
  <c r="U39"/>
  <c r="V39"/>
  <c r="C39"/>
  <c r="C38"/>
  <c r="C37"/>
  <c r="C36"/>
  <c r="C35"/>
  <c r="AC4"/>
  <c r="AP31"/>
  <c r="AC5"/>
  <c r="AD5"/>
  <c r="AJ5" s="1"/>
  <c r="AE5"/>
  <c r="AI5" s="1"/>
  <c r="AF5"/>
  <c r="AG5"/>
  <c r="AO5" s="1"/>
  <c r="AH5"/>
  <c r="AC6"/>
  <c r="AD6"/>
  <c r="AE6"/>
  <c r="AI6" s="1"/>
  <c r="AF6"/>
  <c r="AN6" s="1"/>
  <c r="AG6"/>
  <c r="AO6" s="1"/>
  <c r="AH6"/>
  <c r="AC7"/>
  <c r="AD7"/>
  <c r="AE7"/>
  <c r="AI7" s="1"/>
  <c r="AF7"/>
  <c r="AG7"/>
  <c r="AO7" s="1"/>
  <c r="AH7"/>
  <c r="AC8"/>
  <c r="AD8"/>
  <c r="AJ8" s="1"/>
  <c r="AE8"/>
  <c r="AI8" s="1"/>
  <c r="AF8"/>
  <c r="AN8" s="1"/>
  <c r="AG8"/>
  <c r="AO8" s="1"/>
  <c r="AH8"/>
  <c r="AC9"/>
  <c r="AD9"/>
  <c r="AJ9" s="1"/>
  <c r="AE9"/>
  <c r="AF9"/>
  <c r="AN9" s="1"/>
  <c r="AG9"/>
  <c r="AH9"/>
  <c r="AC10"/>
  <c r="AD10"/>
  <c r="AJ10" s="1"/>
  <c r="AE10"/>
  <c r="AI10" s="1"/>
  <c r="AF10"/>
  <c r="AG10"/>
  <c r="AO10" s="1"/>
  <c r="AH10"/>
  <c r="AC11"/>
  <c r="AD11"/>
  <c r="AE11"/>
  <c r="AI11" s="1"/>
  <c r="AF11"/>
  <c r="AG11"/>
  <c r="AO11" s="1"/>
  <c r="AH11"/>
  <c r="AC12"/>
  <c r="AD12"/>
  <c r="AE12"/>
  <c r="AI12" s="1"/>
  <c r="AF12"/>
  <c r="AG12"/>
  <c r="AO12" s="1"/>
  <c r="AH12"/>
  <c r="AC13"/>
  <c r="AD13"/>
  <c r="AJ13" s="1"/>
  <c r="AE13"/>
  <c r="AI13" s="1"/>
  <c r="AF13"/>
  <c r="AG13"/>
  <c r="AO13" s="1"/>
  <c r="AH13"/>
  <c r="AC14"/>
  <c r="AD14"/>
  <c r="AJ14" s="1"/>
  <c r="AE14"/>
  <c r="AI14" s="1"/>
  <c r="AF14"/>
  <c r="AG14"/>
  <c r="AO14" s="1"/>
  <c r="AH14"/>
  <c r="AC15"/>
  <c r="AD15"/>
  <c r="AJ15" s="1"/>
  <c r="AE15"/>
  <c r="AI15" s="1"/>
  <c r="AF15"/>
  <c r="AG15"/>
  <c r="AO15" s="1"/>
  <c r="AH15"/>
  <c r="AC16"/>
  <c r="AD16"/>
  <c r="AJ16" s="1"/>
  <c r="AE16"/>
  <c r="AI16" s="1"/>
  <c r="AF16"/>
  <c r="AN16" s="1"/>
  <c r="AG16"/>
  <c r="AO16" s="1"/>
  <c r="AH16"/>
  <c r="AC17"/>
  <c r="AD17"/>
  <c r="AJ17" s="1"/>
  <c r="AE17"/>
  <c r="AI17" s="1"/>
  <c r="AF17"/>
  <c r="AG17"/>
  <c r="AO17" s="1"/>
  <c r="AH17"/>
  <c r="AC18"/>
  <c r="AD18"/>
  <c r="AJ18" s="1"/>
  <c r="AE18"/>
  <c r="AI18" s="1"/>
  <c r="AF18"/>
  <c r="AN18" s="1"/>
  <c r="AG18"/>
  <c r="AO18" s="1"/>
  <c r="AH18"/>
  <c r="AC19"/>
  <c r="AD19"/>
  <c r="AE19"/>
  <c r="AI19" s="1"/>
  <c r="AF19"/>
  <c r="AG19"/>
  <c r="AO19" s="1"/>
  <c r="AH19"/>
  <c r="AC20"/>
  <c r="AD20"/>
  <c r="AJ20" s="1"/>
  <c r="AE20"/>
  <c r="AI20" s="1"/>
  <c r="AF20"/>
  <c r="AG20"/>
  <c r="AO20" s="1"/>
  <c r="AH20"/>
  <c r="AC21"/>
  <c r="AD21"/>
  <c r="AE21"/>
  <c r="AI21" s="1"/>
  <c r="AF21"/>
  <c r="AG21"/>
  <c r="AO21" s="1"/>
  <c r="AH21"/>
  <c r="AC22"/>
  <c r="AD22"/>
  <c r="AE22"/>
  <c r="AI22" s="1"/>
  <c r="AF22"/>
  <c r="AN22" s="1"/>
  <c r="AG22"/>
  <c r="AO22" s="1"/>
  <c r="AH22"/>
  <c r="AC23"/>
  <c r="AD23"/>
  <c r="AE23"/>
  <c r="AI23" s="1"/>
  <c r="AF23"/>
  <c r="AG23"/>
  <c r="AO23" s="1"/>
  <c r="AH23"/>
  <c r="AC24"/>
  <c r="AD24"/>
  <c r="AE24"/>
  <c r="AI24" s="1"/>
  <c r="AF24"/>
  <c r="AN24" s="1"/>
  <c r="AG24"/>
  <c r="AM24" s="1"/>
  <c r="AH24"/>
  <c r="AC25"/>
  <c r="AD25"/>
  <c r="AE25"/>
  <c r="AI25" s="1"/>
  <c r="AF25"/>
  <c r="AG25"/>
  <c r="AO25" s="1"/>
  <c r="AH25"/>
  <c r="AC26"/>
  <c r="AD26"/>
  <c r="AJ26" s="1"/>
  <c r="AE26"/>
  <c r="AI26" s="1"/>
  <c r="AF26"/>
  <c r="AG26"/>
  <c r="AO26" s="1"/>
  <c r="AH26"/>
  <c r="AH4"/>
  <c r="AG4"/>
  <c r="AO4" s="1"/>
  <c r="AF4"/>
  <c r="AE4"/>
  <c r="AI4" s="1"/>
  <c r="AD4"/>
  <c r="AJ4" s="1"/>
  <c r="AM29" l="1"/>
  <c r="AL28"/>
  <c r="W28" s="1"/>
  <c r="AM27"/>
  <c r="AK29"/>
  <c r="AK30"/>
  <c r="X28"/>
  <c r="X27"/>
  <c r="AN30"/>
  <c r="AL29"/>
  <c r="W29" s="1"/>
  <c r="X29"/>
  <c r="AO27"/>
  <c r="W27" s="1"/>
  <c r="AL30"/>
  <c r="W30" s="1"/>
  <c r="X30"/>
  <c r="AM9"/>
  <c r="V40"/>
  <c r="V32" s="1"/>
  <c r="T40"/>
  <c r="T33" s="1"/>
  <c r="T34" s="1"/>
  <c r="R40"/>
  <c r="R33" s="1"/>
  <c r="R34" s="1"/>
  <c r="P40"/>
  <c r="P33" s="1"/>
  <c r="P34" s="1"/>
  <c r="N40"/>
  <c r="N32" s="1"/>
  <c r="L40"/>
  <c r="L33" s="1"/>
  <c r="L34" s="1"/>
  <c r="J40"/>
  <c r="J33" s="1"/>
  <c r="J34" s="1"/>
  <c r="H40"/>
  <c r="H33" s="1"/>
  <c r="H34" s="1"/>
  <c r="F40"/>
  <c r="F32" s="1"/>
  <c r="D40"/>
  <c r="D33" s="1"/>
  <c r="D34" s="1"/>
  <c r="V33"/>
  <c r="V34" s="1"/>
  <c r="AM26"/>
  <c r="AM25"/>
  <c r="AK25"/>
  <c r="AK24"/>
  <c r="AL24" s="1"/>
  <c r="AM23"/>
  <c r="AK23"/>
  <c r="AK22"/>
  <c r="AL22" s="1"/>
  <c r="AM21"/>
  <c r="AK21"/>
  <c r="AL21" s="1"/>
  <c r="AM20"/>
  <c r="AM17"/>
  <c r="AM15"/>
  <c r="AM14"/>
  <c r="AM13"/>
  <c r="AM11"/>
  <c r="AM10"/>
  <c r="AM7"/>
  <c r="AK7"/>
  <c r="AN26"/>
  <c r="AN21"/>
  <c r="AJ25"/>
  <c r="AJ21"/>
  <c r="U40"/>
  <c r="U33" s="1"/>
  <c r="U34" s="1"/>
  <c r="S40"/>
  <c r="S33" s="1"/>
  <c r="S34" s="1"/>
  <c r="Q40"/>
  <c r="Q33" s="1"/>
  <c r="Q34" s="1"/>
  <c r="O40"/>
  <c r="O33" s="1"/>
  <c r="O34" s="1"/>
  <c r="M40"/>
  <c r="M33" s="1"/>
  <c r="M34" s="1"/>
  <c r="K40"/>
  <c r="K33" s="1"/>
  <c r="K34" s="1"/>
  <c r="I40"/>
  <c r="I33" s="1"/>
  <c r="I34" s="1"/>
  <c r="G40"/>
  <c r="G33" s="1"/>
  <c r="G34" s="1"/>
  <c r="E40"/>
  <c r="E33" s="1"/>
  <c r="E34" s="1"/>
  <c r="F31"/>
  <c r="AN25"/>
  <c r="AJ24"/>
  <c r="O32"/>
  <c r="AK26"/>
  <c r="AO24"/>
  <c r="AN23"/>
  <c r="AL23"/>
  <c r="AJ23"/>
  <c r="AM22"/>
  <c r="AJ22"/>
  <c r="AK19"/>
  <c r="AL19" s="1"/>
  <c r="AJ19"/>
  <c r="AM18"/>
  <c r="AK18"/>
  <c r="AN17"/>
  <c r="AK17"/>
  <c r="AL17" s="1"/>
  <c r="AM16"/>
  <c r="AK16"/>
  <c r="AN14"/>
  <c r="AK14"/>
  <c r="AN13"/>
  <c r="AK13"/>
  <c r="AM12"/>
  <c r="AK12"/>
  <c r="AL12" s="1"/>
  <c r="AJ12"/>
  <c r="AK11"/>
  <c r="AL11" s="1"/>
  <c r="AJ11"/>
  <c r="AN10"/>
  <c r="AK10"/>
  <c r="X10"/>
  <c r="AO9"/>
  <c r="AO31" s="1"/>
  <c r="AK9"/>
  <c r="AI9"/>
  <c r="AK6"/>
  <c r="AL6" s="1"/>
  <c r="AJ6"/>
  <c r="AN15"/>
  <c r="AK15"/>
  <c r="AL15" s="1"/>
  <c r="AL25"/>
  <c r="C40"/>
  <c r="C31" s="1"/>
  <c r="AN20"/>
  <c r="AK20"/>
  <c r="AN7"/>
  <c r="AL7"/>
  <c r="AJ7"/>
  <c r="AN11"/>
  <c r="AM8"/>
  <c r="AK8"/>
  <c r="AM6"/>
  <c r="AN19"/>
  <c r="X19"/>
  <c r="AM19"/>
  <c r="AN12"/>
  <c r="AK5"/>
  <c r="AM5"/>
  <c r="AN5"/>
  <c r="AM4"/>
  <c r="AN4"/>
  <c r="X4"/>
  <c r="AK4"/>
  <c r="X26"/>
  <c r="X25"/>
  <c r="X24"/>
  <c r="X23"/>
  <c r="X22"/>
  <c r="X21"/>
  <c r="X20"/>
  <c r="X18"/>
  <c r="X17"/>
  <c r="X16"/>
  <c r="X15"/>
  <c r="X14"/>
  <c r="X13"/>
  <c r="X12"/>
  <c r="X11"/>
  <c r="X9"/>
  <c r="X8"/>
  <c r="X7"/>
  <c r="X6"/>
  <c r="X5"/>
  <c r="J32" l="1"/>
  <c r="V31"/>
  <c r="F33"/>
  <c r="F34" s="1"/>
  <c r="S31"/>
  <c r="R32"/>
  <c r="N31"/>
  <c r="N33"/>
  <c r="N34" s="1"/>
  <c r="G32"/>
  <c r="K31"/>
  <c r="J31"/>
  <c r="R31"/>
  <c r="W24"/>
  <c r="W6"/>
  <c r="W12"/>
  <c r="K32"/>
  <c r="S32"/>
  <c r="G31"/>
  <c r="O31"/>
  <c r="D32"/>
  <c r="H32"/>
  <c r="L32"/>
  <c r="P32"/>
  <c r="T32"/>
  <c r="D31"/>
  <c r="H31"/>
  <c r="L31"/>
  <c r="P31"/>
  <c r="T31"/>
  <c r="W21"/>
  <c r="W22"/>
  <c r="W25"/>
  <c r="C32"/>
  <c r="W7"/>
  <c r="W23"/>
  <c r="E32"/>
  <c r="I32"/>
  <c r="M32"/>
  <c r="Q32"/>
  <c r="U32"/>
  <c r="E31"/>
  <c r="I31"/>
  <c r="M31"/>
  <c r="Q31"/>
  <c r="U31"/>
  <c r="C33"/>
  <c r="C34" s="1"/>
  <c r="AL26"/>
  <c r="W26" s="1"/>
  <c r="AL18"/>
  <c r="W18" s="1"/>
  <c r="W17"/>
  <c r="AL16"/>
  <c r="W16" s="1"/>
  <c r="AL14"/>
  <c r="W14" s="1"/>
  <c r="AL13"/>
  <c r="W13" s="1"/>
  <c r="AL10"/>
  <c r="W10" s="1"/>
  <c r="AL9"/>
  <c r="W9" s="1"/>
  <c r="W15"/>
  <c r="AL20"/>
  <c r="W20" s="1"/>
  <c r="W11"/>
  <c r="AL8"/>
  <c r="W8" s="1"/>
  <c r="AL5"/>
  <c r="W5" s="1"/>
  <c r="AM31"/>
  <c r="AL4"/>
  <c r="AN31"/>
  <c r="AA34" s="1"/>
  <c r="AK31"/>
  <c r="AA31" s="1"/>
  <c r="W19"/>
  <c r="AL31" l="1"/>
  <c r="AA32" s="1"/>
  <c r="AA33"/>
  <c r="W4"/>
</calcChain>
</file>

<file path=xl/comments1.xml><?xml version="1.0" encoding="utf-8"?>
<comments xmlns="http://schemas.openxmlformats.org/spreadsheetml/2006/main">
  <authors>
    <author>Автор</author>
  </authors>
  <commentList>
    <comment ref="A1" authorId="0">
      <text>
        <r>
          <rPr>
            <b/>
            <sz val="10"/>
            <color indexed="81"/>
            <rFont val="Times New Roman"/>
            <family val="1"/>
            <charset val="204"/>
          </rPr>
          <t>Как работать с таблицей?</t>
        </r>
        <r>
          <rPr>
            <sz val="10"/>
            <color indexed="81"/>
            <rFont val="Times New Roman"/>
            <family val="1"/>
            <charset val="204"/>
          </rPr>
          <t xml:space="preserve">
Таблица содержит формулы для вычисления уровней успеваемости, успешности, обученности, среднего балла, количества отличников, хорошистов, статуса ученика. 
Достаточно заполнить Ф.И.О. ученика, название предмета (первоначально пронумерованы), количество пропущенных уроков. Остальные данные заполняются автоматически.
При наличии лишних строк можно оставить пустыми или удалить. Столбцы не удалять!!!
Печатать 1 страницу, вторая страница содержит необходимые данные для расчетов - не удалять, можно обесцветить выбрав белый цвет текста</t>
        </r>
        <r>
          <rPr>
            <sz val="9"/>
            <color indexed="81"/>
            <rFont val="Tahoma"/>
            <family val="2"/>
            <charset val="204"/>
          </rPr>
          <t xml:space="preserve">
</t>
        </r>
      </text>
    </comment>
  </commentList>
</comments>
</file>

<file path=xl/sharedStrings.xml><?xml version="1.0" encoding="utf-8"?>
<sst xmlns="http://schemas.openxmlformats.org/spreadsheetml/2006/main" count="38" uniqueCount="34">
  <si>
    <t>№</t>
  </si>
  <si>
    <t>Ф.И.О. ученика</t>
  </si>
  <si>
    <t>Посещаемость</t>
  </si>
  <si>
    <t>Успеваемость</t>
  </si>
  <si>
    <t>пропущено</t>
  </si>
  <si>
    <t>отработано</t>
  </si>
  <si>
    <t>без ув прич</t>
  </si>
  <si>
    <t>по ув прич</t>
  </si>
  <si>
    <t>Уровень успеваемости (%)</t>
  </si>
  <si>
    <t>Уровень успешности (%)</t>
  </si>
  <si>
    <t>Уровень обученности</t>
  </si>
  <si>
    <t>Средний балл</t>
  </si>
  <si>
    <t>статус</t>
  </si>
  <si>
    <t>сред балл</t>
  </si>
  <si>
    <t>"5"</t>
  </si>
  <si>
    <t>"4"</t>
  </si>
  <si>
    <t>"3"</t>
  </si>
  <si>
    <t>"2"</t>
  </si>
  <si>
    <t>н/а</t>
  </si>
  <si>
    <t>Предмет по которому 1 тройка</t>
  </si>
  <si>
    <t>Предмет по которому 1 четверка</t>
  </si>
  <si>
    <t>"н/а"</t>
  </si>
  <si>
    <t>Отличников</t>
  </si>
  <si>
    <t xml:space="preserve">Хорошистов </t>
  </si>
  <si>
    <t>Троечников</t>
  </si>
  <si>
    <t xml:space="preserve">Неуспевающих </t>
  </si>
  <si>
    <t>-</t>
  </si>
  <si>
    <t>осв</t>
  </si>
  <si>
    <t>отл</t>
  </si>
  <si>
    <t>хор</t>
  </si>
  <si>
    <t>уд</t>
  </si>
  <si>
    <t>неуд</t>
  </si>
  <si>
    <t>всего</t>
  </si>
  <si>
    <t>Ведомость успеваемости и посещаемости __ класса МКОУ "Петраковская СОШ" за ___ четверть 20__-20__ уч год</t>
  </si>
</sst>
</file>

<file path=xl/styles.xml><?xml version="1.0" encoding="utf-8"?>
<styleSheet xmlns="http://schemas.openxmlformats.org/spreadsheetml/2006/main">
  <numFmts count="1">
    <numFmt numFmtId="164" formatCode="0.0"/>
  </numFmts>
  <fonts count="7">
    <font>
      <sz val="11"/>
      <color theme="1"/>
      <name val="Calibri"/>
      <family val="2"/>
      <charset val="204"/>
      <scheme val="minor"/>
    </font>
    <font>
      <sz val="10"/>
      <color theme="1"/>
      <name val="Times New Roman"/>
      <family val="1"/>
      <charset val="204"/>
    </font>
    <font>
      <sz val="11"/>
      <name val="Calibri"/>
      <family val="2"/>
      <charset val="204"/>
      <scheme val="minor"/>
    </font>
    <font>
      <sz val="10"/>
      <name val="Times New Roman"/>
      <family val="1"/>
      <charset val="204"/>
    </font>
    <font>
      <sz val="9"/>
      <color indexed="81"/>
      <name val="Tahoma"/>
      <family val="2"/>
      <charset val="204"/>
    </font>
    <font>
      <b/>
      <sz val="10"/>
      <color indexed="81"/>
      <name val="Times New Roman"/>
      <family val="1"/>
      <charset val="204"/>
    </font>
    <font>
      <sz val="10"/>
      <color indexed="81"/>
      <name val="Times New Roman"/>
      <family val="1"/>
      <charset val="204"/>
    </font>
  </fonts>
  <fills count="2">
    <fill>
      <patternFill patternType="none"/>
    </fill>
    <fill>
      <patternFill patternType="gray125"/>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xf numFmtId="0" fontId="1" fillId="0" borderId="0" xfId="0" applyFont="1" applyAlignment="1">
      <alignment textRotation="90"/>
    </xf>
    <xf numFmtId="0" fontId="3" fillId="0" borderId="0" xfId="0" applyFont="1"/>
    <xf numFmtId="0" fontId="1" fillId="0" borderId="0" xfId="0" applyFont="1" applyAlignment="1">
      <alignment textRotation="90" wrapText="1"/>
    </xf>
    <xf numFmtId="0" fontId="1" fillId="0" borderId="0" xfId="0" applyFont="1" applyAlignment="1">
      <alignment horizontal="right"/>
    </xf>
    <xf numFmtId="0" fontId="1" fillId="0" borderId="1" xfId="0" applyFont="1" applyBorder="1"/>
    <xf numFmtId="0" fontId="1" fillId="0" borderId="1" xfId="0" applyFont="1" applyBorder="1" applyAlignment="1">
      <alignment horizontal="center" textRotation="90"/>
    </xf>
    <xf numFmtId="0" fontId="1" fillId="0" borderId="1" xfId="0" applyFont="1" applyBorder="1" applyAlignment="1">
      <alignment textRotation="90"/>
    </xf>
    <xf numFmtId="0" fontId="1" fillId="0" borderId="1" xfId="0" applyFont="1" applyBorder="1" applyAlignment="1">
      <alignment horizontal="right"/>
    </xf>
    <xf numFmtId="164" fontId="1" fillId="0" borderId="1" xfId="0" applyNumberFormat="1" applyFont="1" applyBorder="1"/>
    <xf numFmtId="2" fontId="1" fillId="0" borderId="1" xfId="0" applyNumberFormat="1" applyFont="1" applyBorder="1"/>
    <xf numFmtId="0" fontId="1"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cellXfs>
  <cellStyles count="1">
    <cellStyle name="Обычный" xfId="0" builtinId="0"/>
  </cellStyles>
  <dxfs count="24">
    <dxf>
      <font>
        <b/>
        <i val="0"/>
        <color rgb="FF002060"/>
      </font>
    </dxf>
    <dxf>
      <font>
        <b/>
        <i/>
        <color rgb="FFFF0000"/>
      </font>
    </dxf>
    <dxf>
      <font>
        <b/>
        <i/>
        <color rgb="FFFF0000"/>
      </font>
    </dxf>
    <dxf>
      <font>
        <b val="0"/>
        <i val="0"/>
        <color rgb="FF00B050"/>
      </font>
    </dxf>
    <dxf>
      <font>
        <color rgb="FF002060"/>
      </font>
    </dxf>
    <dxf>
      <font>
        <b val="0"/>
        <i/>
        <color rgb="FFFF0000"/>
      </font>
    </dxf>
    <dxf>
      <font>
        <b val="0"/>
        <i/>
        <color rgb="FFFF0000"/>
      </font>
    </dxf>
    <dxf>
      <font>
        <b/>
        <i val="0"/>
        <color rgb="FF002060"/>
      </font>
    </dxf>
    <dxf>
      <font>
        <b/>
        <i/>
        <color rgb="FFFF0000"/>
      </font>
    </dxf>
    <dxf>
      <font>
        <b/>
        <i/>
        <color rgb="FFFF0000"/>
      </font>
    </dxf>
    <dxf>
      <font>
        <b/>
        <i val="0"/>
        <color rgb="FF002060"/>
      </font>
    </dxf>
    <dxf>
      <font>
        <b/>
        <i/>
        <color rgb="FFFF0000"/>
      </font>
    </dxf>
    <dxf>
      <font>
        <b/>
        <i/>
        <color rgb="FFFF0000"/>
      </font>
    </dxf>
    <dxf>
      <font>
        <b/>
        <i val="0"/>
        <color rgb="FF002060"/>
      </font>
    </dxf>
    <dxf>
      <font>
        <b/>
        <i/>
        <color rgb="FFFF0000"/>
      </font>
    </dxf>
    <dxf>
      <font>
        <b/>
        <i/>
        <color rgb="FFFF0000"/>
      </font>
    </dxf>
    <dxf>
      <font>
        <b val="0"/>
        <i val="0"/>
        <color rgb="FF00B050"/>
      </font>
    </dxf>
    <dxf>
      <font>
        <color rgb="FF002060"/>
      </font>
    </dxf>
    <dxf>
      <font>
        <b val="0"/>
        <i/>
        <color rgb="FFFF0000"/>
      </font>
    </dxf>
    <dxf>
      <font>
        <b val="0"/>
        <i/>
        <color rgb="FFFF0000"/>
      </font>
    </dxf>
    <dxf>
      <font>
        <b val="0"/>
        <i val="0"/>
        <color rgb="FF00B050"/>
      </font>
    </dxf>
    <dxf>
      <font>
        <color rgb="FF002060"/>
      </font>
    </dxf>
    <dxf>
      <font>
        <b val="0"/>
        <i/>
        <color rgb="FFFF0000"/>
      </font>
    </dxf>
    <dxf>
      <font>
        <b val="0"/>
        <i/>
        <color rgb="FFFF0000"/>
      </font>
    </dxf>
  </dxfs>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T40"/>
  <sheetViews>
    <sheetView tabSelected="1" zoomScale="69" zoomScaleNormal="69" workbookViewId="0">
      <selection activeCell="R18" sqref="R18"/>
    </sheetView>
  </sheetViews>
  <sheetFormatPr defaultColWidth="4.1796875" defaultRowHeight="14.5"/>
  <cols>
    <col min="1" max="1" width="3.26953125" customWidth="1"/>
    <col min="2" max="2" width="19.08984375" customWidth="1"/>
    <col min="3" max="22" width="4.81640625" customWidth="1"/>
    <col min="23" max="23" width="4.7265625" customWidth="1"/>
    <col min="24" max="31" width="4.1796875" customWidth="1"/>
    <col min="32" max="32" width="4.81640625" customWidth="1"/>
    <col min="35" max="36" width="8.6328125" customWidth="1"/>
    <col min="40" max="40" width="5.453125" customWidth="1"/>
  </cols>
  <sheetData>
    <row r="1" spans="1:42">
      <c r="A1" s="7"/>
      <c r="B1" s="14" t="s">
        <v>33</v>
      </c>
      <c r="C1" s="15"/>
      <c r="D1" s="15"/>
      <c r="E1" s="15"/>
      <c r="F1" s="15"/>
      <c r="G1" s="15"/>
      <c r="H1" s="15"/>
      <c r="I1" s="15"/>
      <c r="J1" s="15"/>
      <c r="K1" s="15"/>
      <c r="L1" s="15"/>
      <c r="M1" s="15"/>
      <c r="N1" s="15"/>
      <c r="O1" s="15"/>
      <c r="P1" s="15"/>
      <c r="Q1" s="15"/>
      <c r="R1" s="15"/>
      <c r="S1" s="15"/>
      <c r="T1" s="15"/>
      <c r="U1" s="15"/>
      <c r="V1" s="15"/>
      <c r="W1" s="15"/>
      <c r="X1" s="15"/>
      <c r="Y1" s="15"/>
      <c r="Z1" s="15"/>
      <c r="AA1" s="15"/>
      <c r="AB1" s="16"/>
      <c r="AC1" s="1"/>
      <c r="AD1" s="1"/>
      <c r="AE1" s="1"/>
      <c r="AF1" s="1"/>
      <c r="AG1" s="1"/>
      <c r="AH1" s="1"/>
      <c r="AI1" s="1"/>
      <c r="AJ1" s="1"/>
      <c r="AK1" s="1"/>
      <c r="AL1" s="1"/>
      <c r="AM1" s="1"/>
      <c r="AN1" s="1"/>
      <c r="AO1" s="1"/>
      <c r="AP1" s="1"/>
    </row>
    <row r="2" spans="1:42">
      <c r="A2" s="13" t="s">
        <v>0</v>
      </c>
      <c r="B2" s="13" t="s">
        <v>1</v>
      </c>
      <c r="C2" s="7" t="s">
        <v>3</v>
      </c>
      <c r="D2" s="7"/>
      <c r="E2" s="7"/>
      <c r="F2" s="7"/>
      <c r="G2" s="7"/>
      <c r="H2" s="7"/>
      <c r="I2" s="7"/>
      <c r="J2" s="7"/>
      <c r="K2" s="7"/>
      <c r="L2" s="7"/>
      <c r="M2" s="7"/>
      <c r="N2" s="7"/>
      <c r="O2" s="7"/>
      <c r="P2" s="7"/>
      <c r="Q2" s="7"/>
      <c r="R2" s="7"/>
      <c r="S2" s="7"/>
      <c r="T2" s="7"/>
      <c r="U2" s="7"/>
      <c r="V2" s="7"/>
      <c r="W2" s="7"/>
      <c r="X2" s="7"/>
      <c r="Y2" s="7" t="s">
        <v>2</v>
      </c>
      <c r="Z2" s="7"/>
      <c r="AA2" s="7"/>
      <c r="AB2" s="7"/>
      <c r="AC2" s="4" t="s">
        <v>28</v>
      </c>
      <c r="AD2" s="4" t="s">
        <v>29</v>
      </c>
      <c r="AE2" s="4" t="s">
        <v>30</v>
      </c>
      <c r="AF2" s="4" t="s">
        <v>31</v>
      </c>
      <c r="AG2" s="4" t="s">
        <v>18</v>
      </c>
      <c r="AH2" s="4"/>
      <c r="AI2" s="4"/>
      <c r="AJ2" s="4"/>
      <c r="AK2" s="4"/>
      <c r="AL2" s="4"/>
      <c r="AM2" s="4"/>
      <c r="AN2" s="4"/>
      <c r="AO2" s="4"/>
      <c r="AP2" s="4"/>
    </row>
    <row r="3" spans="1:42" ht="62.5" customHeight="1">
      <c r="A3" s="13"/>
      <c r="B3" s="13"/>
      <c r="C3" s="8">
        <v>1</v>
      </c>
      <c r="D3" s="8">
        <v>2</v>
      </c>
      <c r="E3" s="8">
        <v>3</v>
      </c>
      <c r="F3" s="8">
        <v>4</v>
      </c>
      <c r="G3" s="8">
        <v>5</v>
      </c>
      <c r="H3" s="8">
        <v>6</v>
      </c>
      <c r="I3" s="8">
        <v>7</v>
      </c>
      <c r="J3" s="8">
        <v>8</v>
      </c>
      <c r="K3" s="8">
        <v>9</v>
      </c>
      <c r="L3" s="8">
        <v>10</v>
      </c>
      <c r="M3" s="8">
        <v>11</v>
      </c>
      <c r="N3" s="8">
        <v>12</v>
      </c>
      <c r="O3" s="8">
        <v>13</v>
      </c>
      <c r="P3" s="8">
        <v>14</v>
      </c>
      <c r="Q3" s="8">
        <v>15</v>
      </c>
      <c r="R3" s="8">
        <v>16</v>
      </c>
      <c r="S3" s="8">
        <v>17</v>
      </c>
      <c r="T3" s="8">
        <v>18</v>
      </c>
      <c r="U3" s="8">
        <v>19</v>
      </c>
      <c r="V3" s="8">
        <v>20</v>
      </c>
      <c r="W3" s="8" t="s">
        <v>12</v>
      </c>
      <c r="X3" s="8" t="s">
        <v>13</v>
      </c>
      <c r="Y3" s="9" t="s">
        <v>4</v>
      </c>
      <c r="Z3" s="9" t="s">
        <v>5</v>
      </c>
      <c r="AA3" s="9" t="s">
        <v>6</v>
      </c>
      <c r="AB3" s="9" t="s">
        <v>7</v>
      </c>
      <c r="AC3" s="3">
        <v>5</v>
      </c>
      <c r="AD3" s="3">
        <v>4</v>
      </c>
      <c r="AE3" s="3">
        <v>3</v>
      </c>
      <c r="AF3" s="3">
        <v>2</v>
      </c>
      <c r="AG3" s="3" t="s">
        <v>18</v>
      </c>
      <c r="AH3" s="3" t="s">
        <v>27</v>
      </c>
      <c r="AI3" s="5" t="s">
        <v>19</v>
      </c>
      <c r="AJ3" s="5" t="s">
        <v>20</v>
      </c>
      <c r="AK3" s="1"/>
      <c r="AL3" s="1"/>
      <c r="AM3" s="1"/>
      <c r="AN3" s="1"/>
      <c r="AO3" s="1"/>
      <c r="AP3" s="1"/>
    </row>
    <row r="4" spans="1:42">
      <c r="A4" s="7">
        <v>1</v>
      </c>
      <c r="B4" s="7"/>
      <c r="C4" s="7">
        <v>5</v>
      </c>
      <c r="D4" s="7">
        <v>5</v>
      </c>
      <c r="E4" s="7"/>
      <c r="F4" s="7">
        <v>5</v>
      </c>
      <c r="G4" s="7">
        <v>5</v>
      </c>
      <c r="H4" s="7">
        <v>3</v>
      </c>
      <c r="I4" s="7"/>
      <c r="J4" s="7"/>
      <c r="K4" s="7"/>
      <c r="L4" s="7">
        <v>5</v>
      </c>
      <c r="M4" s="7"/>
      <c r="N4" s="7"/>
      <c r="O4" s="7"/>
      <c r="P4" s="7"/>
      <c r="Q4" s="7"/>
      <c r="R4" s="7"/>
      <c r="S4" s="7"/>
      <c r="T4" s="7"/>
      <c r="U4" s="7"/>
      <c r="V4" s="7"/>
      <c r="W4" s="7" t="str">
        <f>CONCATENATE(AK4,AL4,AM4,AN4,AO4)</f>
        <v>уд</v>
      </c>
      <c r="X4" s="11">
        <f>((AC4*$AC$3)+(AD4*$AD$3)+(AE4*$AE$3)+(AF4*$AF$3)+(AG4*$AF$3))/(AC4+AD4+AE4+AF4+AG4)</f>
        <v>4.666666666666667</v>
      </c>
      <c r="Y4" s="7"/>
      <c r="Z4" s="7"/>
      <c r="AA4" s="7"/>
      <c r="AB4" s="7"/>
      <c r="AC4" s="1">
        <f>COUNTIF($C4:$V4,$AC$3)</f>
        <v>5</v>
      </c>
      <c r="AD4" s="1">
        <f>COUNTIF($C4:$V4,$AD$3)</f>
        <v>0</v>
      </c>
      <c r="AE4" s="1">
        <f>COUNTIF($C4:$V4,$AE$3)</f>
        <v>1</v>
      </c>
      <c r="AF4" s="1">
        <f>COUNTIF($C4:$V4,$AF$3)</f>
        <v>0</v>
      </c>
      <c r="AG4" s="1">
        <f>COUNTIF($C4:$V4,$AG$3)</f>
        <v>0</v>
      </c>
      <c r="AH4" s="1">
        <f>COUNTIF($C4:$V4,$AH$3)</f>
        <v>0</v>
      </c>
      <c r="AI4" s="1">
        <f>IF(AE4=1,CHOOSE(MATCH(3,C4:V4,0),$C$3,$D$3,$E$3,$F$3,$G$3,$H$3,$I$3,$J$3,$K$3,$L$3,$M$3,$N$3,$O$3,$P$3,$Q$3,$R$3,$S$3,$T$3,$U$3,$V$3),"")</f>
        <v>6</v>
      </c>
      <c r="AJ4" s="1" t="str">
        <f>IF(AD4=1, CHOOSE(MATCH(4,C4:V4,0),$C$3,$D$3,$E$3,$F$3,$G$3,$H$3,$I$3,$J$3,$K$3,$L$3,$M$3,$N$3,$O$3,$P$3,$Q$3,$R$3,$S$3,$T$3,$U$3,$V$3),"")</f>
        <v/>
      </c>
      <c r="AK4" s="1" t="str">
        <f>IF(SUM(AD4:AG4)=0, AC$2, "")</f>
        <v/>
      </c>
      <c r="AL4" s="1" t="str">
        <f>IF(AND(SUM(AE4:AG4)=0,AK4=""),AD$2,"")</f>
        <v/>
      </c>
      <c r="AM4" s="1" t="str">
        <f>IF(AND(SUM(AF4:AG4)=0,AE4&lt;&gt;0),AE$2,"")</f>
        <v>уд</v>
      </c>
      <c r="AN4" s="1" t="str">
        <f>IF(AF4&lt;&gt;0,AF$2,"")</f>
        <v/>
      </c>
      <c r="AO4" s="1" t="str">
        <f>IF(AG4&lt;&gt;0,AG$2,"")</f>
        <v/>
      </c>
      <c r="AP4" s="1"/>
    </row>
    <row r="5" spans="1:42">
      <c r="A5" s="7">
        <v>2</v>
      </c>
      <c r="B5" s="7"/>
      <c r="C5" s="7">
        <v>4</v>
      </c>
      <c r="D5" s="7"/>
      <c r="E5" s="7"/>
      <c r="F5" s="7"/>
      <c r="G5" s="7">
        <v>5</v>
      </c>
      <c r="H5" s="7">
        <v>4</v>
      </c>
      <c r="I5" s="7"/>
      <c r="J5" s="7"/>
      <c r="K5" s="7">
        <v>5</v>
      </c>
      <c r="L5" s="7"/>
      <c r="M5" s="7"/>
      <c r="N5" s="7"/>
      <c r="O5" s="7"/>
      <c r="P5" s="7"/>
      <c r="Q5" s="7"/>
      <c r="R5" s="7"/>
      <c r="S5" s="7"/>
      <c r="T5" s="7"/>
      <c r="U5" s="7"/>
      <c r="V5" s="7"/>
      <c r="W5" s="7" t="str">
        <f t="shared" ref="W5:W30" si="0">CONCATENATE(AK5,AL5,AM5,AN5,AO5)</f>
        <v>хор</v>
      </c>
      <c r="X5" s="11">
        <f>((AC5*$AC$3)+(AD5*$AD$3)+(AE5*$AE$3)+(AF5*$AF$3)+(AG5*$AF$3))/(AC5+AD5+AE5+AF5+AG5)</f>
        <v>4.5</v>
      </c>
      <c r="Y5" s="7"/>
      <c r="Z5" s="7"/>
      <c r="AA5" s="7"/>
      <c r="AB5" s="7"/>
      <c r="AC5" s="1">
        <f t="shared" ref="AC5:AC30" si="1">COUNTIF($C5:$V5,$AC$3)</f>
        <v>2</v>
      </c>
      <c r="AD5" s="1">
        <f t="shared" ref="AD5:AD30" si="2">COUNTIF($C5:$V5,$AD$3)</f>
        <v>2</v>
      </c>
      <c r="AE5" s="1">
        <f t="shared" ref="AE5:AE30" si="3">COUNTIF($C5:$V5,$AE$3)</f>
        <v>0</v>
      </c>
      <c r="AF5" s="1">
        <f t="shared" ref="AF5:AF30" si="4">COUNTIF($C5:$V5,$AF$3)</f>
        <v>0</v>
      </c>
      <c r="AG5" s="1">
        <f t="shared" ref="AG5:AG30" si="5">COUNTIF($C5:$V5,$AG$3)</f>
        <v>0</v>
      </c>
      <c r="AH5" s="1">
        <f t="shared" ref="AH5:AH30" si="6">COUNTIF($C5:$V5,$AH$3)</f>
        <v>0</v>
      </c>
      <c r="AI5" s="1" t="str">
        <f t="shared" ref="AI5:AI29" si="7">IF(AE5=1,CHOOSE(MATCH(3,C5:V5,0),$C$3,$D$3,$E$3,$F$3,$G$3,$H$3,$I$3,$J$3,$K$3,$L$3,$M$3,$N$3,$O$3,$P$3,$Q$3,$R$3,$S$3,$T$3,$U$3,$V$3),"")</f>
        <v/>
      </c>
      <c r="AJ5" s="1" t="str">
        <f t="shared" ref="AJ5:AJ30" si="8">IF(AD5=1, CHOOSE(MATCH(4,C5:V5,0),$C$3,$D$3,$E$3,$F$3,$G$3,$H$3,$I$3,$J$3,$K$3,$L$3,$M$3,$N$3,$O$3,$P$3,$Q$3,$R$3,$S$3,$T$3,$U$3,$V$3),"")</f>
        <v/>
      </c>
      <c r="AK5" s="1" t="str">
        <f t="shared" ref="AK5:AK30" si="9">IF(SUM(AD5:AG5)=0, AC$2, "")</f>
        <v/>
      </c>
      <c r="AL5" s="1" t="str">
        <f t="shared" ref="AL5:AL30" si="10">IF(AND(SUM(AE5:AG5)=0,AK5=""),AD$2,"")</f>
        <v>хор</v>
      </c>
      <c r="AM5" s="1" t="str">
        <f t="shared" ref="AM5:AM30" si="11">IF(AND(SUM(AF5:AG5)=0,AE5&lt;&gt;0),AE$2,"")</f>
        <v/>
      </c>
      <c r="AN5" s="1" t="str">
        <f t="shared" ref="AN5:AN30" si="12">IF(AF5&lt;&gt;0,AF$2,"")</f>
        <v/>
      </c>
      <c r="AO5" s="1" t="str">
        <f t="shared" ref="AO5:AO30" si="13">IF(AG5&lt;&gt;0,AG$2,"")</f>
        <v/>
      </c>
      <c r="AP5" s="1"/>
    </row>
    <row r="6" spans="1:42">
      <c r="A6" s="7">
        <v>3</v>
      </c>
      <c r="B6" s="7"/>
      <c r="C6" s="7">
        <v>4</v>
      </c>
      <c r="D6" s="7"/>
      <c r="E6" s="7">
        <v>5</v>
      </c>
      <c r="F6" s="7"/>
      <c r="G6" s="7">
        <v>4</v>
      </c>
      <c r="H6" s="7">
        <v>4</v>
      </c>
      <c r="I6" s="7"/>
      <c r="J6" s="7"/>
      <c r="K6" s="7">
        <v>4</v>
      </c>
      <c r="L6" s="7"/>
      <c r="M6" s="7"/>
      <c r="N6" s="7"/>
      <c r="O6" s="7"/>
      <c r="P6" s="7"/>
      <c r="Q6" s="7"/>
      <c r="R6" s="7"/>
      <c r="S6" s="7"/>
      <c r="T6" s="7"/>
      <c r="U6" s="7"/>
      <c r="V6" s="7"/>
      <c r="W6" s="7" t="str">
        <f t="shared" si="0"/>
        <v>хор</v>
      </c>
      <c r="X6" s="11">
        <f t="shared" ref="X6:X30" si="14">((AC6*$AC$3)+(AD6*$AD$3)+(AE6*$AE$3)+(AF6*$AF$3)+(AG6*$AF$3))/(AC6+AD6+AE6+AF6+AG6)</f>
        <v>4.2</v>
      </c>
      <c r="Y6" s="7"/>
      <c r="Z6" s="7"/>
      <c r="AA6" s="7"/>
      <c r="AB6" s="7"/>
      <c r="AC6" s="1">
        <f t="shared" si="1"/>
        <v>1</v>
      </c>
      <c r="AD6" s="1">
        <f t="shared" si="2"/>
        <v>4</v>
      </c>
      <c r="AE6" s="1">
        <f t="shared" si="3"/>
        <v>0</v>
      </c>
      <c r="AF6" s="1">
        <f t="shared" si="4"/>
        <v>0</v>
      </c>
      <c r="AG6" s="1">
        <f t="shared" si="5"/>
        <v>0</v>
      </c>
      <c r="AH6" s="1">
        <f t="shared" si="6"/>
        <v>0</v>
      </c>
      <c r="AI6" s="1" t="str">
        <f t="shared" si="7"/>
        <v/>
      </c>
      <c r="AJ6" s="1" t="str">
        <f t="shared" si="8"/>
        <v/>
      </c>
      <c r="AK6" s="1" t="str">
        <f t="shared" si="9"/>
        <v/>
      </c>
      <c r="AL6" s="1" t="str">
        <f t="shared" si="10"/>
        <v>хор</v>
      </c>
      <c r="AM6" s="1" t="str">
        <f t="shared" si="11"/>
        <v/>
      </c>
      <c r="AN6" s="1" t="str">
        <f t="shared" si="12"/>
        <v/>
      </c>
      <c r="AO6" s="1" t="str">
        <f t="shared" si="13"/>
        <v/>
      </c>
      <c r="AP6" s="1"/>
    </row>
    <row r="7" spans="1:42">
      <c r="A7" s="7">
        <v>4</v>
      </c>
      <c r="B7" s="7"/>
      <c r="C7" s="7">
        <v>5</v>
      </c>
      <c r="D7" s="7"/>
      <c r="E7" s="7"/>
      <c r="F7" s="7"/>
      <c r="G7" s="7">
        <v>4</v>
      </c>
      <c r="H7" s="7">
        <v>5</v>
      </c>
      <c r="I7" s="7"/>
      <c r="J7" s="7"/>
      <c r="K7" s="7">
        <v>4</v>
      </c>
      <c r="L7" s="7"/>
      <c r="M7" s="7"/>
      <c r="N7" s="7"/>
      <c r="O7" s="7"/>
      <c r="P7" s="7"/>
      <c r="Q7" s="7"/>
      <c r="R7" s="7"/>
      <c r="S7" s="7"/>
      <c r="T7" s="7"/>
      <c r="U7" s="7"/>
      <c r="V7" s="7"/>
      <c r="W7" s="7" t="str">
        <f t="shared" si="0"/>
        <v>хор</v>
      </c>
      <c r="X7" s="11">
        <f t="shared" si="14"/>
        <v>4.5</v>
      </c>
      <c r="Y7" s="7"/>
      <c r="Z7" s="7"/>
      <c r="AA7" s="7"/>
      <c r="AB7" s="7"/>
      <c r="AC7" s="1">
        <f t="shared" si="1"/>
        <v>2</v>
      </c>
      <c r="AD7" s="1">
        <f t="shared" si="2"/>
        <v>2</v>
      </c>
      <c r="AE7" s="1">
        <f t="shared" si="3"/>
        <v>0</v>
      </c>
      <c r="AF7" s="1">
        <f t="shared" si="4"/>
        <v>0</v>
      </c>
      <c r="AG7" s="1">
        <f t="shared" si="5"/>
        <v>0</v>
      </c>
      <c r="AH7" s="1">
        <f t="shared" si="6"/>
        <v>0</v>
      </c>
      <c r="AI7" s="1" t="str">
        <f t="shared" si="7"/>
        <v/>
      </c>
      <c r="AJ7" s="1" t="str">
        <f t="shared" si="8"/>
        <v/>
      </c>
      <c r="AK7" s="1" t="str">
        <f t="shared" si="9"/>
        <v/>
      </c>
      <c r="AL7" s="1" t="str">
        <f t="shared" si="10"/>
        <v>хор</v>
      </c>
      <c r="AM7" s="1" t="str">
        <f t="shared" si="11"/>
        <v/>
      </c>
      <c r="AN7" s="1" t="str">
        <f t="shared" si="12"/>
        <v/>
      </c>
      <c r="AO7" s="1" t="str">
        <f t="shared" si="13"/>
        <v/>
      </c>
      <c r="AP7" s="1"/>
    </row>
    <row r="8" spans="1:42">
      <c r="A8" s="7">
        <v>5</v>
      </c>
      <c r="B8" s="7"/>
      <c r="C8" s="7">
        <v>3</v>
      </c>
      <c r="D8" s="7"/>
      <c r="E8" s="7"/>
      <c r="F8" s="7"/>
      <c r="G8" s="7">
        <v>4</v>
      </c>
      <c r="H8" s="7">
        <v>4</v>
      </c>
      <c r="I8" s="7">
        <v>3</v>
      </c>
      <c r="J8" s="7"/>
      <c r="K8" s="7">
        <v>3</v>
      </c>
      <c r="L8" s="7"/>
      <c r="M8" s="7"/>
      <c r="N8" s="7"/>
      <c r="O8" s="7"/>
      <c r="P8" s="7"/>
      <c r="Q8" s="7"/>
      <c r="R8" s="7"/>
      <c r="S8" s="7"/>
      <c r="T8" s="7"/>
      <c r="U8" s="7"/>
      <c r="V8" s="7"/>
      <c r="W8" s="7" t="str">
        <f t="shared" si="0"/>
        <v>уд</v>
      </c>
      <c r="X8" s="11">
        <f t="shared" si="14"/>
        <v>3.4</v>
      </c>
      <c r="Y8" s="7"/>
      <c r="Z8" s="7"/>
      <c r="AA8" s="7"/>
      <c r="AB8" s="7"/>
      <c r="AC8" s="1">
        <f t="shared" si="1"/>
        <v>0</v>
      </c>
      <c r="AD8" s="1">
        <f t="shared" si="2"/>
        <v>2</v>
      </c>
      <c r="AE8" s="1">
        <f t="shared" si="3"/>
        <v>3</v>
      </c>
      <c r="AF8" s="1">
        <f t="shared" si="4"/>
        <v>0</v>
      </c>
      <c r="AG8" s="1">
        <f t="shared" si="5"/>
        <v>0</v>
      </c>
      <c r="AH8" s="1">
        <f t="shared" si="6"/>
        <v>0</v>
      </c>
      <c r="AI8" s="1" t="str">
        <f t="shared" si="7"/>
        <v/>
      </c>
      <c r="AJ8" s="1" t="str">
        <f t="shared" si="8"/>
        <v/>
      </c>
      <c r="AK8" s="1" t="str">
        <f t="shared" si="9"/>
        <v/>
      </c>
      <c r="AL8" s="1" t="str">
        <f t="shared" si="10"/>
        <v/>
      </c>
      <c r="AM8" s="1" t="str">
        <f t="shared" si="11"/>
        <v>уд</v>
      </c>
      <c r="AN8" s="1" t="str">
        <f t="shared" si="12"/>
        <v/>
      </c>
      <c r="AO8" s="1" t="str">
        <f t="shared" si="13"/>
        <v/>
      </c>
      <c r="AP8" s="1"/>
    </row>
    <row r="9" spans="1:42">
      <c r="A9" s="7">
        <v>6</v>
      </c>
      <c r="B9" s="7"/>
      <c r="C9" s="7">
        <v>3</v>
      </c>
      <c r="D9" s="7"/>
      <c r="E9" s="7"/>
      <c r="F9" s="7"/>
      <c r="G9" s="7">
        <v>3</v>
      </c>
      <c r="H9" s="7">
        <v>5</v>
      </c>
      <c r="I9" s="7"/>
      <c r="J9" s="7"/>
      <c r="K9" s="7">
        <v>4</v>
      </c>
      <c r="L9" s="7"/>
      <c r="M9" s="7"/>
      <c r="N9" s="7"/>
      <c r="O9" s="7"/>
      <c r="P9" s="7"/>
      <c r="Q9" s="7"/>
      <c r="R9" s="7"/>
      <c r="S9" s="7"/>
      <c r="T9" s="7"/>
      <c r="U9" s="7"/>
      <c r="V9" s="7"/>
      <c r="W9" s="7" t="str">
        <f t="shared" si="0"/>
        <v>уд</v>
      </c>
      <c r="X9" s="11">
        <f t="shared" si="14"/>
        <v>3.75</v>
      </c>
      <c r="Y9" s="7"/>
      <c r="Z9" s="7"/>
      <c r="AA9" s="7"/>
      <c r="AB9" s="7"/>
      <c r="AC9" s="1">
        <f t="shared" si="1"/>
        <v>1</v>
      </c>
      <c r="AD9" s="1">
        <f t="shared" si="2"/>
        <v>1</v>
      </c>
      <c r="AE9" s="1">
        <f t="shared" si="3"/>
        <v>2</v>
      </c>
      <c r="AF9" s="1">
        <f t="shared" si="4"/>
        <v>0</v>
      </c>
      <c r="AG9" s="1">
        <f t="shared" si="5"/>
        <v>0</v>
      </c>
      <c r="AH9" s="1">
        <f t="shared" si="6"/>
        <v>0</v>
      </c>
      <c r="AI9" s="1" t="str">
        <f t="shared" si="7"/>
        <v/>
      </c>
      <c r="AJ9" s="1">
        <f t="shared" si="8"/>
        <v>9</v>
      </c>
      <c r="AK9" s="1" t="str">
        <f t="shared" si="9"/>
        <v/>
      </c>
      <c r="AL9" s="1" t="str">
        <f t="shared" si="10"/>
        <v/>
      </c>
      <c r="AM9" s="1" t="str">
        <f t="shared" si="11"/>
        <v>уд</v>
      </c>
      <c r="AN9" s="1" t="str">
        <f t="shared" si="12"/>
        <v/>
      </c>
      <c r="AO9" s="1" t="str">
        <f t="shared" si="13"/>
        <v/>
      </c>
      <c r="AP9" s="1"/>
    </row>
    <row r="10" spans="1:42">
      <c r="A10" s="7">
        <v>7</v>
      </c>
      <c r="B10" s="7"/>
      <c r="C10" s="7">
        <v>3</v>
      </c>
      <c r="D10" s="7"/>
      <c r="E10" s="7"/>
      <c r="F10" s="7"/>
      <c r="G10" s="7"/>
      <c r="H10" s="7">
        <v>5</v>
      </c>
      <c r="I10" s="7"/>
      <c r="J10" s="7"/>
      <c r="K10" s="7">
        <v>2</v>
      </c>
      <c r="L10" s="7"/>
      <c r="M10" s="7"/>
      <c r="N10" s="7"/>
      <c r="O10" s="7"/>
      <c r="P10" s="7">
        <v>3</v>
      </c>
      <c r="Q10" s="7"/>
      <c r="R10" s="7">
        <v>3</v>
      </c>
      <c r="S10" s="7"/>
      <c r="T10" s="7"/>
      <c r="U10" s="7"/>
      <c r="V10" s="7"/>
      <c r="W10" s="7" t="str">
        <f t="shared" si="0"/>
        <v>неуд</v>
      </c>
      <c r="X10" s="11">
        <f t="shared" si="14"/>
        <v>3.2</v>
      </c>
      <c r="Y10" s="7"/>
      <c r="Z10" s="7"/>
      <c r="AA10" s="7"/>
      <c r="AB10" s="7"/>
      <c r="AC10" s="1">
        <f t="shared" si="1"/>
        <v>1</v>
      </c>
      <c r="AD10" s="1">
        <f t="shared" si="2"/>
        <v>0</v>
      </c>
      <c r="AE10" s="1">
        <f t="shared" si="3"/>
        <v>3</v>
      </c>
      <c r="AF10" s="1">
        <f t="shared" si="4"/>
        <v>1</v>
      </c>
      <c r="AG10" s="1">
        <f t="shared" si="5"/>
        <v>0</v>
      </c>
      <c r="AH10" s="1">
        <f t="shared" si="6"/>
        <v>0</v>
      </c>
      <c r="AI10" s="1" t="str">
        <f t="shared" si="7"/>
        <v/>
      </c>
      <c r="AJ10" s="1" t="str">
        <f t="shared" si="8"/>
        <v/>
      </c>
      <c r="AK10" s="1" t="str">
        <f t="shared" si="9"/>
        <v/>
      </c>
      <c r="AL10" s="1" t="str">
        <f t="shared" si="10"/>
        <v/>
      </c>
      <c r="AM10" s="1" t="str">
        <f t="shared" si="11"/>
        <v/>
      </c>
      <c r="AN10" s="1" t="str">
        <f t="shared" si="12"/>
        <v>неуд</v>
      </c>
      <c r="AO10" s="1" t="str">
        <f t="shared" si="13"/>
        <v/>
      </c>
      <c r="AP10" s="1"/>
    </row>
    <row r="11" spans="1:42">
      <c r="A11" s="7">
        <v>8</v>
      </c>
      <c r="B11" s="7"/>
      <c r="C11" s="7">
        <v>4</v>
      </c>
      <c r="D11" s="7"/>
      <c r="E11" s="7"/>
      <c r="F11" s="7"/>
      <c r="G11" s="7">
        <v>3</v>
      </c>
      <c r="H11" s="7">
        <v>4</v>
      </c>
      <c r="I11" s="7"/>
      <c r="J11" s="7"/>
      <c r="K11" s="7">
        <v>4</v>
      </c>
      <c r="L11" s="7"/>
      <c r="M11" s="7"/>
      <c r="N11" s="7"/>
      <c r="O11" s="7"/>
      <c r="P11" s="7"/>
      <c r="Q11" s="7"/>
      <c r="R11" s="7"/>
      <c r="S11" s="7"/>
      <c r="T11" s="7"/>
      <c r="U11" s="7"/>
      <c r="V11" s="7"/>
      <c r="W11" s="7" t="str">
        <f t="shared" si="0"/>
        <v>уд</v>
      </c>
      <c r="X11" s="11">
        <f t="shared" si="14"/>
        <v>3.75</v>
      </c>
      <c r="Y11" s="7"/>
      <c r="Z11" s="7"/>
      <c r="AA11" s="7"/>
      <c r="AB11" s="7"/>
      <c r="AC11" s="1">
        <f t="shared" si="1"/>
        <v>0</v>
      </c>
      <c r="AD11" s="1">
        <f t="shared" si="2"/>
        <v>3</v>
      </c>
      <c r="AE11" s="1">
        <f t="shared" si="3"/>
        <v>1</v>
      </c>
      <c r="AF11" s="1">
        <f t="shared" si="4"/>
        <v>0</v>
      </c>
      <c r="AG11" s="1">
        <f t="shared" si="5"/>
        <v>0</v>
      </c>
      <c r="AH11" s="1">
        <f t="shared" si="6"/>
        <v>0</v>
      </c>
      <c r="AI11" s="1">
        <f t="shared" si="7"/>
        <v>5</v>
      </c>
      <c r="AJ11" s="1" t="str">
        <f t="shared" si="8"/>
        <v/>
      </c>
      <c r="AK11" s="1" t="str">
        <f t="shared" si="9"/>
        <v/>
      </c>
      <c r="AL11" s="1" t="str">
        <f t="shared" si="10"/>
        <v/>
      </c>
      <c r="AM11" s="1" t="str">
        <f t="shared" si="11"/>
        <v>уд</v>
      </c>
      <c r="AN11" s="1" t="str">
        <f t="shared" si="12"/>
        <v/>
      </c>
      <c r="AO11" s="1" t="str">
        <f t="shared" si="13"/>
        <v/>
      </c>
      <c r="AP11" s="1"/>
    </row>
    <row r="12" spans="1:42">
      <c r="A12" s="7">
        <v>9</v>
      </c>
      <c r="B12" s="7"/>
      <c r="C12" s="7">
        <v>3</v>
      </c>
      <c r="D12" s="7"/>
      <c r="E12" s="7"/>
      <c r="F12" s="7"/>
      <c r="G12" s="7">
        <v>3</v>
      </c>
      <c r="H12" s="7">
        <v>4</v>
      </c>
      <c r="I12" s="7"/>
      <c r="J12" s="7"/>
      <c r="K12" s="7">
        <v>4</v>
      </c>
      <c r="L12" s="7"/>
      <c r="M12" s="7"/>
      <c r="N12" s="7"/>
      <c r="O12" s="7"/>
      <c r="P12" s="7"/>
      <c r="Q12" s="7"/>
      <c r="R12" s="7"/>
      <c r="S12" s="7"/>
      <c r="T12" s="7"/>
      <c r="U12" s="7"/>
      <c r="V12" s="7"/>
      <c r="W12" s="7" t="str">
        <f t="shared" si="0"/>
        <v>уд</v>
      </c>
      <c r="X12" s="11">
        <f t="shared" si="14"/>
        <v>3.5</v>
      </c>
      <c r="Y12" s="7"/>
      <c r="Z12" s="7"/>
      <c r="AA12" s="7"/>
      <c r="AB12" s="7"/>
      <c r="AC12" s="1">
        <f t="shared" si="1"/>
        <v>0</v>
      </c>
      <c r="AD12" s="1">
        <f t="shared" si="2"/>
        <v>2</v>
      </c>
      <c r="AE12" s="1">
        <f t="shared" si="3"/>
        <v>2</v>
      </c>
      <c r="AF12" s="1">
        <f t="shared" si="4"/>
        <v>0</v>
      </c>
      <c r="AG12" s="1">
        <f t="shared" si="5"/>
        <v>0</v>
      </c>
      <c r="AH12" s="1">
        <f t="shared" si="6"/>
        <v>0</v>
      </c>
      <c r="AI12" s="1" t="str">
        <f t="shared" si="7"/>
        <v/>
      </c>
      <c r="AJ12" s="1" t="str">
        <f t="shared" si="8"/>
        <v/>
      </c>
      <c r="AK12" s="1" t="str">
        <f t="shared" si="9"/>
        <v/>
      </c>
      <c r="AL12" s="1" t="str">
        <f t="shared" si="10"/>
        <v/>
      </c>
      <c r="AM12" s="1" t="str">
        <f t="shared" si="11"/>
        <v>уд</v>
      </c>
      <c r="AN12" s="1" t="str">
        <f t="shared" si="12"/>
        <v/>
      </c>
      <c r="AO12" s="1" t="str">
        <f t="shared" si="13"/>
        <v/>
      </c>
      <c r="AP12" s="1"/>
    </row>
    <row r="13" spans="1:42">
      <c r="A13" s="7">
        <v>10</v>
      </c>
      <c r="B13" s="7"/>
      <c r="C13" s="7">
        <v>3</v>
      </c>
      <c r="D13" s="7"/>
      <c r="E13" s="7"/>
      <c r="F13" s="7"/>
      <c r="G13" s="7">
        <v>5</v>
      </c>
      <c r="H13" s="7">
        <v>5</v>
      </c>
      <c r="I13" s="7"/>
      <c r="J13" s="7"/>
      <c r="K13" s="7">
        <v>3</v>
      </c>
      <c r="L13" s="7"/>
      <c r="M13" s="7"/>
      <c r="N13" s="7"/>
      <c r="O13" s="7"/>
      <c r="P13" s="7"/>
      <c r="Q13" s="7"/>
      <c r="R13" s="7"/>
      <c r="S13" s="7"/>
      <c r="T13" s="7"/>
      <c r="U13" s="7"/>
      <c r="V13" s="7"/>
      <c r="W13" s="7" t="str">
        <f t="shared" si="0"/>
        <v>уд</v>
      </c>
      <c r="X13" s="11">
        <f t="shared" si="14"/>
        <v>4</v>
      </c>
      <c r="Y13" s="7"/>
      <c r="Z13" s="7"/>
      <c r="AA13" s="7"/>
      <c r="AB13" s="7"/>
      <c r="AC13" s="1">
        <f t="shared" si="1"/>
        <v>2</v>
      </c>
      <c r="AD13" s="1">
        <f t="shared" si="2"/>
        <v>0</v>
      </c>
      <c r="AE13" s="1">
        <f t="shared" si="3"/>
        <v>2</v>
      </c>
      <c r="AF13" s="1">
        <f t="shared" si="4"/>
        <v>0</v>
      </c>
      <c r="AG13" s="1">
        <f t="shared" si="5"/>
        <v>0</v>
      </c>
      <c r="AH13" s="1">
        <f t="shared" si="6"/>
        <v>0</v>
      </c>
      <c r="AI13" s="1" t="str">
        <f t="shared" si="7"/>
        <v/>
      </c>
      <c r="AJ13" s="1" t="str">
        <f t="shared" si="8"/>
        <v/>
      </c>
      <c r="AK13" s="1" t="str">
        <f t="shared" si="9"/>
        <v/>
      </c>
      <c r="AL13" s="1" t="str">
        <f t="shared" si="10"/>
        <v/>
      </c>
      <c r="AM13" s="1" t="str">
        <f t="shared" si="11"/>
        <v>уд</v>
      </c>
      <c r="AN13" s="1" t="str">
        <f t="shared" si="12"/>
        <v/>
      </c>
      <c r="AO13" s="1" t="str">
        <f t="shared" si="13"/>
        <v/>
      </c>
      <c r="AP13" s="1"/>
    </row>
    <row r="14" spans="1:42">
      <c r="A14" s="7">
        <v>11</v>
      </c>
      <c r="B14" s="7"/>
      <c r="C14" s="7">
        <v>2</v>
      </c>
      <c r="D14" s="7"/>
      <c r="E14" s="7"/>
      <c r="F14" s="7"/>
      <c r="G14" s="7">
        <v>5</v>
      </c>
      <c r="H14" s="7">
        <v>4</v>
      </c>
      <c r="I14" s="7"/>
      <c r="J14" s="7"/>
      <c r="K14" s="7">
        <v>3</v>
      </c>
      <c r="L14" s="7"/>
      <c r="M14" s="7"/>
      <c r="N14" s="7"/>
      <c r="O14" s="7"/>
      <c r="P14" s="7"/>
      <c r="Q14" s="7"/>
      <c r="R14" s="7"/>
      <c r="S14" s="7"/>
      <c r="T14" s="7"/>
      <c r="U14" s="7"/>
      <c r="V14" s="7"/>
      <c r="W14" s="7" t="str">
        <f t="shared" si="0"/>
        <v>неуд</v>
      </c>
      <c r="X14" s="11">
        <f t="shared" si="14"/>
        <v>3.5</v>
      </c>
      <c r="Y14" s="7"/>
      <c r="Z14" s="7"/>
      <c r="AA14" s="7"/>
      <c r="AB14" s="7"/>
      <c r="AC14" s="1">
        <f t="shared" si="1"/>
        <v>1</v>
      </c>
      <c r="AD14" s="1">
        <f t="shared" si="2"/>
        <v>1</v>
      </c>
      <c r="AE14" s="1">
        <f t="shared" si="3"/>
        <v>1</v>
      </c>
      <c r="AF14" s="1">
        <f t="shared" si="4"/>
        <v>1</v>
      </c>
      <c r="AG14" s="1">
        <f t="shared" si="5"/>
        <v>0</v>
      </c>
      <c r="AH14" s="1">
        <f t="shared" si="6"/>
        <v>0</v>
      </c>
      <c r="AI14" s="1">
        <f t="shared" si="7"/>
        <v>9</v>
      </c>
      <c r="AJ14" s="1">
        <f t="shared" si="8"/>
        <v>6</v>
      </c>
      <c r="AK14" s="1" t="str">
        <f t="shared" si="9"/>
        <v/>
      </c>
      <c r="AL14" s="1" t="str">
        <f t="shared" si="10"/>
        <v/>
      </c>
      <c r="AM14" s="1" t="str">
        <f t="shared" si="11"/>
        <v/>
      </c>
      <c r="AN14" s="1" t="str">
        <f t="shared" si="12"/>
        <v>неуд</v>
      </c>
      <c r="AO14" s="1" t="str">
        <f t="shared" si="13"/>
        <v/>
      </c>
      <c r="AP14" s="1"/>
    </row>
    <row r="15" spans="1:42">
      <c r="A15" s="7">
        <v>12</v>
      </c>
      <c r="B15" s="7"/>
      <c r="C15" s="7">
        <v>2</v>
      </c>
      <c r="D15" s="7"/>
      <c r="E15" s="7"/>
      <c r="F15" s="7"/>
      <c r="G15" s="7">
        <v>5</v>
      </c>
      <c r="H15" s="7">
        <v>5</v>
      </c>
      <c r="I15" s="7"/>
      <c r="J15" s="7"/>
      <c r="K15" s="7">
        <v>3</v>
      </c>
      <c r="L15" s="7"/>
      <c r="M15" s="7"/>
      <c r="N15" s="7"/>
      <c r="O15" s="7"/>
      <c r="P15" s="7"/>
      <c r="Q15" s="7"/>
      <c r="R15" s="7"/>
      <c r="S15" s="7"/>
      <c r="T15" s="7"/>
      <c r="U15" s="7"/>
      <c r="V15" s="7"/>
      <c r="W15" s="7" t="str">
        <f t="shared" si="0"/>
        <v>неуд</v>
      </c>
      <c r="X15" s="11">
        <f t="shared" si="14"/>
        <v>3.75</v>
      </c>
      <c r="Y15" s="7"/>
      <c r="Z15" s="7"/>
      <c r="AA15" s="7"/>
      <c r="AB15" s="7"/>
      <c r="AC15" s="1">
        <f t="shared" si="1"/>
        <v>2</v>
      </c>
      <c r="AD15" s="1">
        <f t="shared" si="2"/>
        <v>0</v>
      </c>
      <c r="AE15" s="1">
        <f t="shared" si="3"/>
        <v>1</v>
      </c>
      <c r="AF15" s="1">
        <f t="shared" si="4"/>
        <v>1</v>
      </c>
      <c r="AG15" s="1">
        <f t="shared" si="5"/>
        <v>0</v>
      </c>
      <c r="AH15" s="1">
        <f t="shared" si="6"/>
        <v>0</v>
      </c>
      <c r="AI15" s="1">
        <f t="shared" si="7"/>
        <v>9</v>
      </c>
      <c r="AJ15" s="1" t="str">
        <f t="shared" si="8"/>
        <v/>
      </c>
      <c r="AK15" s="1" t="str">
        <f t="shared" si="9"/>
        <v/>
      </c>
      <c r="AL15" s="1" t="str">
        <f t="shared" si="10"/>
        <v/>
      </c>
      <c r="AM15" s="1" t="str">
        <f t="shared" si="11"/>
        <v/>
      </c>
      <c r="AN15" s="1" t="str">
        <f t="shared" si="12"/>
        <v>неуд</v>
      </c>
      <c r="AO15" s="1" t="str">
        <f t="shared" si="13"/>
        <v/>
      </c>
      <c r="AP15" s="1"/>
    </row>
    <row r="16" spans="1:42">
      <c r="A16" s="7">
        <v>13</v>
      </c>
      <c r="B16" s="7"/>
      <c r="C16" s="7">
        <v>4</v>
      </c>
      <c r="D16" s="7"/>
      <c r="E16" s="7"/>
      <c r="F16" s="7"/>
      <c r="G16" s="7">
        <v>5</v>
      </c>
      <c r="H16" s="7">
        <v>4</v>
      </c>
      <c r="I16" s="7"/>
      <c r="J16" s="7"/>
      <c r="K16" s="7">
        <v>4</v>
      </c>
      <c r="L16" s="7"/>
      <c r="M16" s="7"/>
      <c r="N16" s="7"/>
      <c r="O16" s="7"/>
      <c r="P16" s="7"/>
      <c r="Q16" s="7"/>
      <c r="R16" s="7"/>
      <c r="S16" s="7"/>
      <c r="T16" s="7"/>
      <c r="U16" s="7"/>
      <c r="V16" s="7"/>
      <c r="W16" s="7" t="str">
        <f t="shared" si="0"/>
        <v>хор</v>
      </c>
      <c r="X16" s="11">
        <f t="shared" si="14"/>
        <v>4.25</v>
      </c>
      <c r="Y16" s="7"/>
      <c r="Z16" s="7"/>
      <c r="AA16" s="7"/>
      <c r="AB16" s="7"/>
      <c r="AC16" s="1">
        <f t="shared" si="1"/>
        <v>1</v>
      </c>
      <c r="AD16" s="1">
        <f t="shared" si="2"/>
        <v>3</v>
      </c>
      <c r="AE16" s="1">
        <f t="shared" si="3"/>
        <v>0</v>
      </c>
      <c r="AF16" s="1">
        <f t="shared" si="4"/>
        <v>0</v>
      </c>
      <c r="AG16" s="1">
        <f t="shared" si="5"/>
        <v>0</v>
      </c>
      <c r="AH16" s="1">
        <f t="shared" si="6"/>
        <v>0</v>
      </c>
      <c r="AI16" s="1" t="str">
        <f t="shared" si="7"/>
        <v/>
      </c>
      <c r="AJ16" s="1" t="str">
        <f t="shared" si="8"/>
        <v/>
      </c>
      <c r="AK16" s="1" t="str">
        <f t="shared" si="9"/>
        <v/>
      </c>
      <c r="AL16" s="1" t="str">
        <f t="shared" si="10"/>
        <v>хор</v>
      </c>
      <c r="AM16" s="1" t="str">
        <f t="shared" si="11"/>
        <v/>
      </c>
      <c r="AN16" s="1" t="str">
        <f t="shared" si="12"/>
        <v/>
      </c>
      <c r="AO16" s="1" t="str">
        <f t="shared" si="13"/>
        <v/>
      </c>
      <c r="AP16" s="1"/>
    </row>
    <row r="17" spans="1:46">
      <c r="A17" s="7">
        <v>14</v>
      </c>
      <c r="B17" s="7"/>
      <c r="C17" s="7">
        <v>4</v>
      </c>
      <c r="D17" s="7"/>
      <c r="E17" s="7"/>
      <c r="F17" s="7"/>
      <c r="G17" s="7">
        <v>4</v>
      </c>
      <c r="H17" s="7">
        <v>5</v>
      </c>
      <c r="I17" s="7"/>
      <c r="J17" s="7"/>
      <c r="K17" s="7">
        <v>3</v>
      </c>
      <c r="L17" s="7"/>
      <c r="M17" s="7"/>
      <c r="N17" s="7"/>
      <c r="O17" s="7"/>
      <c r="P17" s="7"/>
      <c r="Q17" s="7"/>
      <c r="R17" s="7"/>
      <c r="S17" s="7"/>
      <c r="T17" s="7"/>
      <c r="U17" s="7"/>
      <c r="V17" s="7"/>
      <c r="W17" s="7" t="str">
        <f t="shared" si="0"/>
        <v>уд</v>
      </c>
      <c r="X17" s="11">
        <f t="shared" si="14"/>
        <v>4</v>
      </c>
      <c r="Y17" s="7"/>
      <c r="Z17" s="7"/>
      <c r="AA17" s="7"/>
      <c r="AB17" s="7"/>
      <c r="AC17" s="1">
        <f t="shared" si="1"/>
        <v>1</v>
      </c>
      <c r="AD17" s="1">
        <f t="shared" si="2"/>
        <v>2</v>
      </c>
      <c r="AE17" s="1">
        <f t="shared" si="3"/>
        <v>1</v>
      </c>
      <c r="AF17" s="1">
        <f t="shared" si="4"/>
        <v>0</v>
      </c>
      <c r="AG17" s="1">
        <f t="shared" si="5"/>
        <v>0</v>
      </c>
      <c r="AH17" s="1">
        <f t="shared" si="6"/>
        <v>0</v>
      </c>
      <c r="AI17" s="1">
        <f t="shared" si="7"/>
        <v>9</v>
      </c>
      <c r="AJ17" s="1" t="str">
        <f t="shared" si="8"/>
        <v/>
      </c>
      <c r="AK17" s="1" t="str">
        <f t="shared" si="9"/>
        <v/>
      </c>
      <c r="AL17" s="1" t="str">
        <f t="shared" si="10"/>
        <v/>
      </c>
      <c r="AM17" s="1" t="str">
        <f t="shared" si="11"/>
        <v>уд</v>
      </c>
      <c r="AN17" s="1" t="str">
        <f t="shared" si="12"/>
        <v/>
      </c>
      <c r="AO17" s="1" t="str">
        <f t="shared" si="13"/>
        <v/>
      </c>
      <c r="AP17" s="1"/>
    </row>
    <row r="18" spans="1:46">
      <c r="A18" s="7">
        <v>15</v>
      </c>
      <c r="B18" s="7"/>
      <c r="C18" s="7">
        <v>4</v>
      </c>
      <c r="D18" s="7"/>
      <c r="E18" s="7"/>
      <c r="F18" s="7"/>
      <c r="G18" s="7">
        <v>3</v>
      </c>
      <c r="H18" s="7">
        <v>4</v>
      </c>
      <c r="I18" s="7"/>
      <c r="J18" s="7"/>
      <c r="K18" s="7">
        <v>4</v>
      </c>
      <c r="L18" s="7"/>
      <c r="M18" s="7"/>
      <c r="N18" s="7"/>
      <c r="O18" s="7"/>
      <c r="P18" s="7"/>
      <c r="Q18" s="7"/>
      <c r="R18" s="7"/>
      <c r="S18" s="7"/>
      <c r="T18" s="7"/>
      <c r="U18" s="7"/>
      <c r="V18" s="7"/>
      <c r="W18" s="7" t="str">
        <f t="shared" si="0"/>
        <v>уд</v>
      </c>
      <c r="X18" s="11">
        <f t="shared" si="14"/>
        <v>3.75</v>
      </c>
      <c r="Y18" s="7"/>
      <c r="Z18" s="7"/>
      <c r="AA18" s="7"/>
      <c r="AB18" s="7"/>
      <c r="AC18" s="1">
        <f t="shared" si="1"/>
        <v>0</v>
      </c>
      <c r="AD18" s="1">
        <f t="shared" si="2"/>
        <v>3</v>
      </c>
      <c r="AE18" s="1">
        <f t="shared" si="3"/>
        <v>1</v>
      </c>
      <c r="AF18" s="1">
        <f t="shared" si="4"/>
        <v>0</v>
      </c>
      <c r="AG18" s="1">
        <f t="shared" si="5"/>
        <v>0</v>
      </c>
      <c r="AH18" s="1">
        <f t="shared" si="6"/>
        <v>0</v>
      </c>
      <c r="AI18" s="1">
        <f t="shared" si="7"/>
        <v>5</v>
      </c>
      <c r="AJ18" s="1" t="str">
        <f t="shared" si="8"/>
        <v/>
      </c>
      <c r="AK18" s="1" t="str">
        <f t="shared" si="9"/>
        <v/>
      </c>
      <c r="AL18" s="1" t="str">
        <f t="shared" si="10"/>
        <v/>
      </c>
      <c r="AM18" s="1" t="str">
        <f t="shared" si="11"/>
        <v>уд</v>
      </c>
      <c r="AN18" s="1" t="str">
        <f t="shared" si="12"/>
        <v/>
      </c>
      <c r="AO18" s="1" t="str">
        <f t="shared" si="13"/>
        <v/>
      </c>
      <c r="AP18" s="1"/>
    </row>
    <row r="19" spans="1:46">
      <c r="A19" s="7">
        <v>16</v>
      </c>
      <c r="B19" s="7"/>
      <c r="C19" s="7">
        <v>5</v>
      </c>
      <c r="D19" s="7"/>
      <c r="E19" s="7"/>
      <c r="F19" s="7"/>
      <c r="G19" s="7">
        <v>3</v>
      </c>
      <c r="H19" s="7">
        <v>5</v>
      </c>
      <c r="I19" s="7"/>
      <c r="J19" s="7"/>
      <c r="K19" s="7"/>
      <c r="L19" s="7"/>
      <c r="M19" s="7"/>
      <c r="N19" s="7"/>
      <c r="O19" s="7"/>
      <c r="P19" s="7"/>
      <c r="Q19" s="7"/>
      <c r="R19" s="7"/>
      <c r="S19" s="7"/>
      <c r="T19" s="7"/>
      <c r="U19" s="7"/>
      <c r="V19" s="7"/>
      <c r="W19" s="7" t="str">
        <f t="shared" si="0"/>
        <v>уд</v>
      </c>
      <c r="X19" s="11">
        <f t="shared" si="14"/>
        <v>4.333333333333333</v>
      </c>
      <c r="Y19" s="7"/>
      <c r="Z19" s="7"/>
      <c r="AA19" s="7"/>
      <c r="AB19" s="7"/>
      <c r="AC19" s="1">
        <f t="shared" si="1"/>
        <v>2</v>
      </c>
      <c r="AD19" s="1">
        <f t="shared" si="2"/>
        <v>0</v>
      </c>
      <c r="AE19" s="1">
        <f t="shared" si="3"/>
        <v>1</v>
      </c>
      <c r="AF19" s="1">
        <f t="shared" si="4"/>
        <v>0</v>
      </c>
      <c r="AG19" s="1">
        <f t="shared" si="5"/>
        <v>0</v>
      </c>
      <c r="AH19" s="1">
        <f t="shared" si="6"/>
        <v>0</v>
      </c>
      <c r="AI19" s="1">
        <f t="shared" si="7"/>
        <v>5</v>
      </c>
      <c r="AJ19" s="1" t="str">
        <f t="shared" si="8"/>
        <v/>
      </c>
      <c r="AK19" s="1" t="str">
        <f t="shared" si="9"/>
        <v/>
      </c>
      <c r="AL19" s="1" t="str">
        <f t="shared" si="10"/>
        <v/>
      </c>
      <c r="AM19" s="1" t="str">
        <f t="shared" si="11"/>
        <v>уд</v>
      </c>
      <c r="AN19" s="1" t="str">
        <f t="shared" si="12"/>
        <v/>
      </c>
      <c r="AO19" s="1" t="str">
        <f t="shared" si="13"/>
        <v/>
      </c>
      <c r="AP19" s="1"/>
    </row>
    <row r="20" spans="1:46">
      <c r="A20" s="7">
        <v>17</v>
      </c>
      <c r="B20" s="7"/>
      <c r="C20" s="7">
        <v>5</v>
      </c>
      <c r="D20" s="7"/>
      <c r="E20" s="7"/>
      <c r="F20" s="7"/>
      <c r="G20" s="7">
        <v>3</v>
      </c>
      <c r="H20" s="7">
        <v>4</v>
      </c>
      <c r="I20" s="7"/>
      <c r="J20" s="7"/>
      <c r="K20" s="7">
        <v>4</v>
      </c>
      <c r="L20" s="7"/>
      <c r="M20" s="7"/>
      <c r="N20" s="7"/>
      <c r="O20" s="7"/>
      <c r="P20" s="7"/>
      <c r="Q20" s="7"/>
      <c r="R20" s="7"/>
      <c r="S20" s="7"/>
      <c r="T20" s="7"/>
      <c r="U20" s="7"/>
      <c r="V20" s="7"/>
      <c r="W20" s="7" t="str">
        <f t="shared" si="0"/>
        <v>уд</v>
      </c>
      <c r="X20" s="11">
        <f t="shared" si="14"/>
        <v>4</v>
      </c>
      <c r="Y20" s="7"/>
      <c r="Z20" s="7"/>
      <c r="AA20" s="7"/>
      <c r="AB20" s="7"/>
      <c r="AC20" s="1">
        <f t="shared" si="1"/>
        <v>1</v>
      </c>
      <c r="AD20" s="1">
        <f t="shared" si="2"/>
        <v>2</v>
      </c>
      <c r="AE20" s="1">
        <f t="shared" si="3"/>
        <v>1</v>
      </c>
      <c r="AF20" s="1">
        <f t="shared" si="4"/>
        <v>0</v>
      </c>
      <c r="AG20" s="1">
        <f t="shared" si="5"/>
        <v>0</v>
      </c>
      <c r="AH20" s="1">
        <f t="shared" si="6"/>
        <v>0</v>
      </c>
      <c r="AI20" s="1">
        <f t="shared" si="7"/>
        <v>5</v>
      </c>
      <c r="AJ20" s="1" t="str">
        <f t="shared" si="8"/>
        <v/>
      </c>
      <c r="AK20" s="1" t="str">
        <f t="shared" si="9"/>
        <v/>
      </c>
      <c r="AL20" s="1" t="str">
        <f t="shared" si="10"/>
        <v/>
      </c>
      <c r="AM20" s="1" t="str">
        <f t="shared" si="11"/>
        <v>уд</v>
      </c>
      <c r="AN20" s="1" t="str">
        <f t="shared" si="12"/>
        <v/>
      </c>
      <c r="AO20" s="1" t="str">
        <f t="shared" si="13"/>
        <v/>
      </c>
      <c r="AP20" s="1"/>
    </row>
    <row r="21" spans="1:46">
      <c r="A21" s="7">
        <v>18</v>
      </c>
      <c r="B21" s="7"/>
      <c r="C21" s="7">
        <v>4</v>
      </c>
      <c r="D21" s="7"/>
      <c r="E21" s="7"/>
      <c r="F21" s="7"/>
      <c r="G21" s="7">
        <v>4</v>
      </c>
      <c r="H21" s="7">
        <v>5</v>
      </c>
      <c r="I21" s="7"/>
      <c r="J21" s="7"/>
      <c r="K21" s="7">
        <v>4</v>
      </c>
      <c r="L21" s="7"/>
      <c r="M21" s="7"/>
      <c r="N21" s="7"/>
      <c r="O21" s="7"/>
      <c r="P21" s="7"/>
      <c r="Q21" s="7"/>
      <c r="R21" s="7"/>
      <c r="S21" s="7"/>
      <c r="T21" s="7"/>
      <c r="U21" s="7"/>
      <c r="V21" s="7"/>
      <c r="W21" s="7" t="str">
        <f t="shared" si="0"/>
        <v>хор</v>
      </c>
      <c r="X21" s="11">
        <f t="shared" si="14"/>
        <v>4.25</v>
      </c>
      <c r="Y21" s="7"/>
      <c r="Z21" s="7"/>
      <c r="AA21" s="7"/>
      <c r="AB21" s="7"/>
      <c r="AC21" s="1">
        <f t="shared" si="1"/>
        <v>1</v>
      </c>
      <c r="AD21" s="1">
        <f t="shared" si="2"/>
        <v>3</v>
      </c>
      <c r="AE21" s="1">
        <f t="shared" si="3"/>
        <v>0</v>
      </c>
      <c r="AF21" s="1">
        <f t="shared" si="4"/>
        <v>0</v>
      </c>
      <c r="AG21" s="1">
        <f t="shared" si="5"/>
        <v>0</v>
      </c>
      <c r="AH21" s="1">
        <f t="shared" si="6"/>
        <v>0</v>
      </c>
      <c r="AI21" s="1" t="str">
        <f t="shared" si="7"/>
        <v/>
      </c>
      <c r="AJ21" s="1" t="str">
        <f t="shared" si="8"/>
        <v/>
      </c>
      <c r="AK21" s="1" t="str">
        <f t="shared" si="9"/>
        <v/>
      </c>
      <c r="AL21" s="1" t="str">
        <f t="shared" si="10"/>
        <v>хор</v>
      </c>
      <c r="AM21" s="1" t="str">
        <f t="shared" si="11"/>
        <v/>
      </c>
      <c r="AN21" s="1" t="str">
        <f t="shared" si="12"/>
        <v/>
      </c>
      <c r="AO21" s="1" t="str">
        <f t="shared" si="13"/>
        <v/>
      </c>
      <c r="AP21" s="1"/>
    </row>
    <row r="22" spans="1:46">
      <c r="A22" s="7">
        <v>19</v>
      </c>
      <c r="B22" s="7"/>
      <c r="C22" s="7">
        <v>3</v>
      </c>
      <c r="D22" s="7"/>
      <c r="E22" s="7"/>
      <c r="F22" s="7"/>
      <c r="G22" s="7">
        <v>3</v>
      </c>
      <c r="H22" s="7">
        <v>4</v>
      </c>
      <c r="I22" s="7"/>
      <c r="J22" s="7"/>
      <c r="K22" s="7">
        <v>3</v>
      </c>
      <c r="L22" s="7"/>
      <c r="M22" s="7"/>
      <c r="N22" s="7"/>
      <c r="O22" s="7"/>
      <c r="P22" s="7"/>
      <c r="Q22" s="7"/>
      <c r="R22" s="7"/>
      <c r="S22" s="7"/>
      <c r="T22" s="7"/>
      <c r="U22" s="7"/>
      <c r="V22" s="7"/>
      <c r="W22" s="7" t="str">
        <f t="shared" si="0"/>
        <v>уд</v>
      </c>
      <c r="X22" s="11">
        <f t="shared" si="14"/>
        <v>3.25</v>
      </c>
      <c r="Y22" s="7"/>
      <c r="Z22" s="7"/>
      <c r="AA22" s="7"/>
      <c r="AB22" s="7"/>
      <c r="AC22" s="1">
        <f t="shared" si="1"/>
        <v>0</v>
      </c>
      <c r="AD22" s="1">
        <f t="shared" si="2"/>
        <v>1</v>
      </c>
      <c r="AE22" s="1">
        <f t="shared" si="3"/>
        <v>3</v>
      </c>
      <c r="AF22" s="1">
        <f t="shared" si="4"/>
        <v>0</v>
      </c>
      <c r="AG22" s="1">
        <f t="shared" si="5"/>
        <v>0</v>
      </c>
      <c r="AH22" s="1">
        <f t="shared" si="6"/>
        <v>0</v>
      </c>
      <c r="AI22" s="1" t="str">
        <f t="shared" si="7"/>
        <v/>
      </c>
      <c r="AJ22" s="1">
        <f t="shared" si="8"/>
        <v>6</v>
      </c>
      <c r="AK22" s="1" t="str">
        <f t="shared" si="9"/>
        <v/>
      </c>
      <c r="AL22" s="1" t="str">
        <f t="shared" si="10"/>
        <v/>
      </c>
      <c r="AM22" s="1" t="str">
        <f t="shared" si="11"/>
        <v>уд</v>
      </c>
      <c r="AN22" s="1" t="str">
        <f t="shared" si="12"/>
        <v/>
      </c>
      <c r="AO22" s="1" t="str">
        <f t="shared" si="13"/>
        <v/>
      </c>
      <c r="AP22" s="1"/>
    </row>
    <row r="23" spans="1:46">
      <c r="A23" s="7">
        <v>20</v>
      </c>
      <c r="B23" s="7"/>
      <c r="C23" s="7">
        <v>2</v>
      </c>
      <c r="D23" s="7"/>
      <c r="E23" s="7"/>
      <c r="F23" s="7"/>
      <c r="G23" s="7">
        <v>4</v>
      </c>
      <c r="H23" s="7">
        <v>5</v>
      </c>
      <c r="I23" s="7"/>
      <c r="J23" s="7"/>
      <c r="K23" s="7">
        <v>2</v>
      </c>
      <c r="L23" s="7"/>
      <c r="M23" s="7"/>
      <c r="N23" s="7"/>
      <c r="O23" s="7"/>
      <c r="P23" s="7"/>
      <c r="Q23" s="7"/>
      <c r="R23" s="7"/>
      <c r="S23" s="7"/>
      <c r="T23" s="7"/>
      <c r="U23" s="7"/>
      <c r="V23" s="7"/>
      <c r="W23" s="7" t="str">
        <f t="shared" si="0"/>
        <v>неуд</v>
      </c>
      <c r="X23" s="11">
        <f t="shared" si="14"/>
        <v>3.25</v>
      </c>
      <c r="Y23" s="7"/>
      <c r="Z23" s="7"/>
      <c r="AA23" s="7"/>
      <c r="AB23" s="7"/>
      <c r="AC23" s="1">
        <f t="shared" si="1"/>
        <v>1</v>
      </c>
      <c r="AD23" s="1">
        <f t="shared" si="2"/>
        <v>1</v>
      </c>
      <c r="AE23" s="1">
        <f t="shared" si="3"/>
        <v>0</v>
      </c>
      <c r="AF23" s="1">
        <f t="shared" si="4"/>
        <v>2</v>
      </c>
      <c r="AG23" s="1">
        <f t="shared" si="5"/>
        <v>0</v>
      </c>
      <c r="AH23" s="1">
        <f t="shared" si="6"/>
        <v>0</v>
      </c>
      <c r="AI23" s="1" t="str">
        <f t="shared" si="7"/>
        <v/>
      </c>
      <c r="AJ23" s="1">
        <f t="shared" si="8"/>
        <v>5</v>
      </c>
      <c r="AK23" s="1" t="str">
        <f t="shared" si="9"/>
        <v/>
      </c>
      <c r="AL23" s="1" t="str">
        <f t="shared" si="10"/>
        <v/>
      </c>
      <c r="AM23" s="1" t="str">
        <f t="shared" si="11"/>
        <v/>
      </c>
      <c r="AN23" s="1" t="str">
        <f t="shared" si="12"/>
        <v>неуд</v>
      </c>
      <c r="AO23" s="1" t="str">
        <f t="shared" si="13"/>
        <v/>
      </c>
      <c r="AP23" s="1"/>
    </row>
    <row r="24" spans="1:46">
      <c r="A24" s="7">
        <v>21</v>
      </c>
      <c r="B24" s="7"/>
      <c r="C24" s="7">
        <v>2</v>
      </c>
      <c r="D24" s="7"/>
      <c r="E24" s="7"/>
      <c r="F24" s="7"/>
      <c r="G24" s="7">
        <v>5</v>
      </c>
      <c r="H24" s="7">
        <v>4</v>
      </c>
      <c r="I24" s="7"/>
      <c r="J24" s="7"/>
      <c r="K24" s="7">
        <v>3</v>
      </c>
      <c r="L24" s="7"/>
      <c r="M24" s="7"/>
      <c r="N24" s="7"/>
      <c r="O24" s="7"/>
      <c r="P24" s="7"/>
      <c r="Q24" s="7"/>
      <c r="R24" s="7"/>
      <c r="S24" s="7"/>
      <c r="T24" s="7"/>
      <c r="U24" s="7"/>
      <c r="V24" s="7"/>
      <c r="W24" s="7" t="str">
        <f t="shared" si="0"/>
        <v>неуд</v>
      </c>
      <c r="X24" s="11">
        <f t="shared" si="14"/>
        <v>3.5</v>
      </c>
      <c r="Y24" s="7"/>
      <c r="Z24" s="7"/>
      <c r="AA24" s="7"/>
      <c r="AB24" s="7"/>
      <c r="AC24" s="1">
        <f t="shared" si="1"/>
        <v>1</v>
      </c>
      <c r="AD24" s="1">
        <f t="shared" si="2"/>
        <v>1</v>
      </c>
      <c r="AE24" s="1">
        <f t="shared" si="3"/>
        <v>1</v>
      </c>
      <c r="AF24" s="1">
        <f t="shared" si="4"/>
        <v>1</v>
      </c>
      <c r="AG24" s="1">
        <f t="shared" si="5"/>
        <v>0</v>
      </c>
      <c r="AH24" s="1">
        <f t="shared" si="6"/>
        <v>0</v>
      </c>
      <c r="AI24" s="1">
        <f t="shared" si="7"/>
        <v>9</v>
      </c>
      <c r="AJ24" s="1">
        <f t="shared" si="8"/>
        <v>6</v>
      </c>
      <c r="AK24" s="1" t="str">
        <f t="shared" si="9"/>
        <v/>
      </c>
      <c r="AL24" s="1" t="str">
        <f t="shared" si="10"/>
        <v/>
      </c>
      <c r="AM24" s="1" t="str">
        <f t="shared" si="11"/>
        <v/>
      </c>
      <c r="AN24" s="1" t="str">
        <f t="shared" si="12"/>
        <v>неуд</v>
      </c>
      <c r="AO24" s="1" t="str">
        <f t="shared" si="13"/>
        <v/>
      </c>
      <c r="AP24" s="1"/>
    </row>
    <row r="25" spans="1:46">
      <c r="A25" s="7">
        <v>22</v>
      </c>
      <c r="B25" s="7"/>
      <c r="C25" s="7">
        <v>2</v>
      </c>
      <c r="D25" s="7"/>
      <c r="E25" s="7"/>
      <c r="F25" s="7"/>
      <c r="G25" s="7">
        <v>3</v>
      </c>
      <c r="H25" s="7">
        <v>5</v>
      </c>
      <c r="I25" s="7"/>
      <c r="J25" s="7"/>
      <c r="K25" s="7">
        <v>2</v>
      </c>
      <c r="L25" s="7"/>
      <c r="M25" s="7"/>
      <c r="N25" s="7"/>
      <c r="O25" s="7"/>
      <c r="P25" s="7"/>
      <c r="Q25" s="7"/>
      <c r="R25" s="7"/>
      <c r="S25" s="7"/>
      <c r="T25" s="7"/>
      <c r="U25" s="7"/>
      <c r="V25" s="7"/>
      <c r="W25" s="7" t="str">
        <f t="shared" si="0"/>
        <v>неуд</v>
      </c>
      <c r="X25" s="11">
        <f t="shared" si="14"/>
        <v>3</v>
      </c>
      <c r="Y25" s="7"/>
      <c r="Z25" s="7"/>
      <c r="AA25" s="7"/>
      <c r="AB25" s="7"/>
      <c r="AC25" s="1">
        <f t="shared" si="1"/>
        <v>1</v>
      </c>
      <c r="AD25" s="1">
        <f t="shared" si="2"/>
        <v>0</v>
      </c>
      <c r="AE25" s="1">
        <f t="shared" si="3"/>
        <v>1</v>
      </c>
      <c r="AF25" s="1">
        <f t="shared" si="4"/>
        <v>2</v>
      </c>
      <c r="AG25" s="1">
        <f t="shared" si="5"/>
        <v>0</v>
      </c>
      <c r="AH25" s="1">
        <f t="shared" si="6"/>
        <v>0</v>
      </c>
      <c r="AI25" s="1">
        <f t="shared" si="7"/>
        <v>5</v>
      </c>
      <c r="AJ25" s="1" t="str">
        <f t="shared" si="8"/>
        <v/>
      </c>
      <c r="AK25" s="1" t="str">
        <f t="shared" si="9"/>
        <v/>
      </c>
      <c r="AL25" s="1" t="str">
        <f t="shared" si="10"/>
        <v/>
      </c>
      <c r="AM25" s="1" t="str">
        <f t="shared" si="11"/>
        <v/>
      </c>
      <c r="AN25" s="1" t="str">
        <f t="shared" si="12"/>
        <v>неуд</v>
      </c>
      <c r="AO25" s="1" t="str">
        <f t="shared" si="13"/>
        <v/>
      </c>
      <c r="AP25" s="1"/>
    </row>
    <row r="26" spans="1:46">
      <c r="A26" s="7">
        <v>23</v>
      </c>
      <c r="B26" s="7"/>
      <c r="C26" s="7">
        <v>4</v>
      </c>
      <c r="D26" s="7"/>
      <c r="E26" s="7"/>
      <c r="F26" s="7"/>
      <c r="G26" s="7">
        <v>4</v>
      </c>
      <c r="H26" s="7">
        <v>4</v>
      </c>
      <c r="I26" s="7"/>
      <c r="J26" s="7"/>
      <c r="K26" s="7">
        <v>3</v>
      </c>
      <c r="L26" s="7"/>
      <c r="M26" s="7"/>
      <c r="N26" s="7"/>
      <c r="O26" s="7"/>
      <c r="P26" s="7"/>
      <c r="Q26" s="7"/>
      <c r="R26" s="7"/>
      <c r="S26" s="7"/>
      <c r="T26" s="7"/>
      <c r="U26" s="7"/>
      <c r="V26" s="7"/>
      <c r="W26" s="7" t="str">
        <f t="shared" si="0"/>
        <v>уд</v>
      </c>
      <c r="X26" s="11">
        <f t="shared" si="14"/>
        <v>3.75</v>
      </c>
      <c r="Y26" s="7"/>
      <c r="Z26" s="7"/>
      <c r="AA26" s="7"/>
      <c r="AB26" s="7"/>
      <c r="AC26" s="1">
        <f t="shared" si="1"/>
        <v>0</v>
      </c>
      <c r="AD26" s="1">
        <f t="shared" si="2"/>
        <v>3</v>
      </c>
      <c r="AE26" s="1">
        <f t="shared" si="3"/>
        <v>1</v>
      </c>
      <c r="AF26" s="1">
        <f t="shared" si="4"/>
        <v>0</v>
      </c>
      <c r="AG26" s="1">
        <f t="shared" si="5"/>
        <v>0</v>
      </c>
      <c r="AH26" s="1">
        <f t="shared" si="6"/>
        <v>0</v>
      </c>
      <c r="AI26" s="1">
        <f t="shared" si="7"/>
        <v>9</v>
      </c>
      <c r="AJ26" s="1" t="str">
        <f t="shared" si="8"/>
        <v/>
      </c>
      <c r="AK26" s="1" t="str">
        <f t="shared" si="9"/>
        <v/>
      </c>
      <c r="AL26" s="1" t="str">
        <f t="shared" si="10"/>
        <v/>
      </c>
      <c r="AM26" s="1" t="str">
        <f t="shared" si="11"/>
        <v>уд</v>
      </c>
      <c r="AN26" s="1" t="str">
        <f t="shared" si="12"/>
        <v/>
      </c>
      <c r="AO26" s="1" t="str">
        <f t="shared" si="13"/>
        <v/>
      </c>
      <c r="AP26" s="1"/>
    </row>
    <row r="27" spans="1:46">
      <c r="A27" s="7">
        <v>24</v>
      </c>
      <c r="B27" s="7"/>
      <c r="C27" s="7">
        <v>5</v>
      </c>
      <c r="D27" s="7"/>
      <c r="E27" s="7"/>
      <c r="F27" s="7"/>
      <c r="G27" s="7">
        <v>2</v>
      </c>
      <c r="H27" s="7">
        <v>5</v>
      </c>
      <c r="I27" s="7">
        <v>2</v>
      </c>
      <c r="J27" s="7"/>
      <c r="K27" s="7">
        <v>3</v>
      </c>
      <c r="L27" s="7"/>
      <c r="M27" s="7"/>
      <c r="N27" s="7"/>
      <c r="O27" s="7"/>
      <c r="P27" s="7"/>
      <c r="Q27" s="7"/>
      <c r="R27" s="7"/>
      <c r="S27" s="7"/>
      <c r="T27" s="7">
        <v>3</v>
      </c>
      <c r="U27" s="7"/>
      <c r="V27" s="7"/>
      <c r="W27" s="7" t="str">
        <f t="shared" si="0"/>
        <v>неуд</v>
      </c>
      <c r="X27" s="11">
        <f t="shared" si="14"/>
        <v>3.3333333333333335</v>
      </c>
      <c r="Y27" s="7"/>
      <c r="Z27" s="7"/>
      <c r="AA27" s="7"/>
      <c r="AB27" s="7"/>
      <c r="AC27" s="1">
        <f t="shared" si="1"/>
        <v>2</v>
      </c>
      <c r="AD27" s="1">
        <f t="shared" si="2"/>
        <v>0</v>
      </c>
      <c r="AE27" s="1">
        <f t="shared" si="3"/>
        <v>2</v>
      </c>
      <c r="AF27" s="1">
        <f t="shared" si="4"/>
        <v>2</v>
      </c>
      <c r="AG27" s="1">
        <f t="shared" si="5"/>
        <v>0</v>
      </c>
      <c r="AH27" s="1">
        <f t="shared" si="6"/>
        <v>0</v>
      </c>
      <c r="AI27" s="1" t="str">
        <f t="shared" si="7"/>
        <v/>
      </c>
      <c r="AJ27" s="1" t="str">
        <f t="shared" si="8"/>
        <v/>
      </c>
      <c r="AK27" s="1" t="str">
        <f t="shared" si="9"/>
        <v/>
      </c>
      <c r="AL27" s="1" t="str">
        <f t="shared" si="10"/>
        <v/>
      </c>
      <c r="AM27" s="1" t="str">
        <f t="shared" si="11"/>
        <v/>
      </c>
      <c r="AN27" s="1" t="str">
        <f t="shared" si="12"/>
        <v>неуд</v>
      </c>
      <c r="AO27" s="1" t="str">
        <f t="shared" si="13"/>
        <v/>
      </c>
      <c r="AP27" s="1"/>
    </row>
    <row r="28" spans="1:46">
      <c r="A28" s="7">
        <v>25</v>
      </c>
      <c r="B28" s="7"/>
      <c r="C28" s="7">
        <v>3</v>
      </c>
      <c r="D28" s="7"/>
      <c r="E28" s="7"/>
      <c r="F28" s="7"/>
      <c r="G28" s="7">
        <v>3</v>
      </c>
      <c r="H28" s="7">
        <v>4</v>
      </c>
      <c r="I28" s="7"/>
      <c r="J28" s="7"/>
      <c r="K28" s="7">
        <v>3</v>
      </c>
      <c r="L28" s="7"/>
      <c r="M28" s="7"/>
      <c r="N28" s="7"/>
      <c r="O28" s="7"/>
      <c r="P28" s="7"/>
      <c r="Q28" s="7"/>
      <c r="R28" s="7"/>
      <c r="S28" s="7"/>
      <c r="T28" s="7"/>
      <c r="U28" s="7"/>
      <c r="V28" s="7"/>
      <c r="W28" s="7" t="str">
        <f t="shared" si="0"/>
        <v>уд</v>
      </c>
      <c r="X28" s="11">
        <f t="shared" si="14"/>
        <v>3.25</v>
      </c>
      <c r="Y28" s="7"/>
      <c r="Z28" s="7"/>
      <c r="AA28" s="7"/>
      <c r="AB28" s="7"/>
      <c r="AC28" s="1">
        <f t="shared" si="1"/>
        <v>0</v>
      </c>
      <c r="AD28" s="1">
        <f t="shared" si="2"/>
        <v>1</v>
      </c>
      <c r="AE28" s="1">
        <f t="shared" si="3"/>
        <v>3</v>
      </c>
      <c r="AF28" s="1">
        <f t="shared" si="4"/>
        <v>0</v>
      </c>
      <c r="AG28" s="1">
        <f t="shared" si="5"/>
        <v>0</v>
      </c>
      <c r="AH28" s="1">
        <f t="shared" si="6"/>
        <v>0</v>
      </c>
      <c r="AI28" s="1" t="str">
        <f t="shared" si="7"/>
        <v/>
      </c>
      <c r="AJ28" s="1">
        <f t="shared" si="8"/>
        <v>6</v>
      </c>
      <c r="AK28" s="1" t="str">
        <f t="shared" si="9"/>
        <v/>
      </c>
      <c r="AL28" s="1" t="str">
        <f t="shared" si="10"/>
        <v/>
      </c>
      <c r="AM28" s="1" t="str">
        <f t="shared" si="11"/>
        <v>уд</v>
      </c>
      <c r="AN28" s="1" t="str">
        <f t="shared" si="12"/>
        <v/>
      </c>
      <c r="AO28" s="1" t="str">
        <f t="shared" si="13"/>
        <v/>
      </c>
      <c r="AP28" s="1"/>
    </row>
    <row r="29" spans="1:46">
      <c r="A29" s="7">
        <v>26</v>
      </c>
      <c r="B29" s="7"/>
      <c r="C29" s="7">
        <v>3</v>
      </c>
      <c r="D29" s="7"/>
      <c r="E29" s="7"/>
      <c r="F29" s="7"/>
      <c r="G29" s="7">
        <v>3</v>
      </c>
      <c r="H29" s="7">
        <v>5</v>
      </c>
      <c r="I29" s="7"/>
      <c r="J29" s="7"/>
      <c r="K29" s="7">
        <v>3</v>
      </c>
      <c r="L29" s="7"/>
      <c r="M29" s="7"/>
      <c r="N29" s="7"/>
      <c r="O29" s="7"/>
      <c r="P29" s="7"/>
      <c r="Q29" s="7"/>
      <c r="R29" s="7"/>
      <c r="S29" s="7"/>
      <c r="T29" s="7"/>
      <c r="U29" s="7"/>
      <c r="V29" s="7"/>
      <c r="W29" s="7" t="str">
        <f t="shared" si="0"/>
        <v>уд</v>
      </c>
      <c r="X29" s="11">
        <f t="shared" si="14"/>
        <v>3.5</v>
      </c>
      <c r="Y29" s="7"/>
      <c r="Z29" s="7"/>
      <c r="AA29" s="7"/>
      <c r="AB29" s="7"/>
      <c r="AC29" s="1">
        <f t="shared" si="1"/>
        <v>1</v>
      </c>
      <c r="AD29" s="1">
        <f t="shared" si="2"/>
        <v>0</v>
      </c>
      <c r="AE29" s="1">
        <f t="shared" si="3"/>
        <v>3</v>
      </c>
      <c r="AF29" s="1">
        <f t="shared" si="4"/>
        <v>0</v>
      </c>
      <c r="AG29" s="1">
        <f t="shared" si="5"/>
        <v>0</v>
      </c>
      <c r="AH29" s="1">
        <f t="shared" si="6"/>
        <v>0</v>
      </c>
      <c r="AI29" s="1" t="str">
        <f t="shared" si="7"/>
        <v/>
      </c>
      <c r="AJ29" s="1" t="str">
        <f t="shared" si="8"/>
        <v/>
      </c>
      <c r="AK29" s="1" t="str">
        <f t="shared" si="9"/>
        <v/>
      </c>
      <c r="AL29" s="1" t="str">
        <f t="shared" si="10"/>
        <v/>
      </c>
      <c r="AM29" s="1" t="str">
        <f t="shared" si="11"/>
        <v>уд</v>
      </c>
      <c r="AN29" s="1" t="str">
        <f t="shared" si="12"/>
        <v/>
      </c>
      <c r="AO29" s="1" t="str">
        <f t="shared" si="13"/>
        <v/>
      </c>
      <c r="AP29" s="1"/>
    </row>
    <row r="30" spans="1:46">
      <c r="A30" s="7">
        <v>27</v>
      </c>
      <c r="B30" s="7"/>
      <c r="C30" s="7">
        <v>3</v>
      </c>
      <c r="D30" s="7"/>
      <c r="E30" s="7"/>
      <c r="F30" s="7"/>
      <c r="G30" s="7">
        <v>3</v>
      </c>
      <c r="H30" s="7">
        <v>5</v>
      </c>
      <c r="I30" s="7"/>
      <c r="J30" s="7"/>
      <c r="K30" s="7">
        <v>3</v>
      </c>
      <c r="L30" s="7"/>
      <c r="M30" s="7"/>
      <c r="N30" s="7"/>
      <c r="O30" s="7"/>
      <c r="P30" s="7"/>
      <c r="Q30" s="7"/>
      <c r="R30" s="7"/>
      <c r="S30" s="7"/>
      <c r="T30" s="7"/>
      <c r="U30" s="7"/>
      <c r="V30" s="7"/>
      <c r="W30" s="7" t="str">
        <f t="shared" si="0"/>
        <v>уд</v>
      </c>
      <c r="X30" s="11">
        <f t="shared" si="14"/>
        <v>3.5</v>
      </c>
      <c r="Y30" s="7"/>
      <c r="Z30" s="7"/>
      <c r="AA30" s="7"/>
      <c r="AB30" s="7"/>
      <c r="AC30" s="1">
        <f t="shared" si="1"/>
        <v>1</v>
      </c>
      <c r="AD30" s="1">
        <f t="shared" si="2"/>
        <v>0</v>
      </c>
      <c r="AE30" s="1">
        <f t="shared" si="3"/>
        <v>3</v>
      </c>
      <c r="AF30" s="1">
        <f t="shared" si="4"/>
        <v>0</v>
      </c>
      <c r="AG30" s="1">
        <f t="shared" si="5"/>
        <v>0</v>
      </c>
      <c r="AH30" s="1">
        <f t="shared" si="6"/>
        <v>0</v>
      </c>
      <c r="AI30" s="1" t="str">
        <f t="shared" ref="AI30" si="15">IF(AE30=1,CHOOSE(MATCH(3,C30:V30,0),$C$3,$D$3,$E$3,$F$3,$G$3,$H$3,$I$3,$J$3,$K$3,$L$3,$M$3,$N$3,$O$3,$P$3,$Q$3,$R$3,$S$3,$T$3,$U$3,$V$3),"")</f>
        <v/>
      </c>
      <c r="AJ30" s="1" t="str">
        <f t="shared" si="8"/>
        <v/>
      </c>
      <c r="AK30" s="1" t="str">
        <f t="shared" si="9"/>
        <v/>
      </c>
      <c r="AL30" s="1" t="str">
        <f t="shared" si="10"/>
        <v/>
      </c>
      <c r="AM30" s="1" t="str">
        <f t="shared" si="11"/>
        <v>уд</v>
      </c>
      <c r="AN30" s="1" t="str">
        <f t="shared" si="12"/>
        <v/>
      </c>
      <c r="AO30" s="1" t="str">
        <f t="shared" si="13"/>
        <v/>
      </c>
      <c r="AP30" s="1"/>
    </row>
    <row r="31" spans="1:46">
      <c r="A31" s="7"/>
      <c r="B31" s="10" t="s">
        <v>8</v>
      </c>
      <c r="C31" s="11">
        <f>SUM(C35:C37)*100/C40</f>
        <v>81.481481481481481</v>
      </c>
      <c r="D31" s="11">
        <f t="shared" ref="D31:V31" si="16">SUM(D35:D37)*100/D40</f>
        <v>100</v>
      </c>
      <c r="E31" s="11">
        <f t="shared" si="16"/>
        <v>100</v>
      </c>
      <c r="F31" s="11">
        <f t="shared" si="16"/>
        <v>100</v>
      </c>
      <c r="G31" s="11">
        <f t="shared" si="16"/>
        <v>96.15384615384616</v>
      </c>
      <c r="H31" s="11">
        <f t="shared" si="16"/>
        <v>100</v>
      </c>
      <c r="I31" s="11">
        <f t="shared" si="16"/>
        <v>50</v>
      </c>
      <c r="J31" s="11" t="e">
        <f t="shared" si="16"/>
        <v>#DIV/0!</v>
      </c>
      <c r="K31" s="11">
        <f t="shared" si="16"/>
        <v>88</v>
      </c>
      <c r="L31" s="11">
        <f t="shared" si="16"/>
        <v>100</v>
      </c>
      <c r="M31" s="11" t="e">
        <f t="shared" si="16"/>
        <v>#DIV/0!</v>
      </c>
      <c r="N31" s="11" t="e">
        <f t="shared" si="16"/>
        <v>#DIV/0!</v>
      </c>
      <c r="O31" s="11" t="e">
        <f t="shared" si="16"/>
        <v>#DIV/0!</v>
      </c>
      <c r="P31" s="11">
        <f t="shared" si="16"/>
        <v>100</v>
      </c>
      <c r="Q31" s="11" t="e">
        <f t="shared" si="16"/>
        <v>#DIV/0!</v>
      </c>
      <c r="R31" s="11">
        <f t="shared" si="16"/>
        <v>100</v>
      </c>
      <c r="S31" s="11" t="e">
        <f t="shared" si="16"/>
        <v>#DIV/0!</v>
      </c>
      <c r="T31" s="11">
        <f t="shared" si="16"/>
        <v>100</v>
      </c>
      <c r="U31" s="11" t="e">
        <f t="shared" si="16"/>
        <v>#DIV/0!</v>
      </c>
      <c r="V31" s="11" t="e">
        <f t="shared" si="16"/>
        <v>#DIV/0!</v>
      </c>
      <c r="W31" s="7" t="s">
        <v>22</v>
      </c>
      <c r="X31" s="7"/>
      <c r="Y31" s="7"/>
      <c r="Z31" s="7" t="s">
        <v>26</v>
      </c>
      <c r="AA31" s="7">
        <f>AK31</f>
        <v>0</v>
      </c>
      <c r="AB31" s="7"/>
      <c r="AC31" s="4"/>
      <c r="AD31" s="4"/>
      <c r="AE31" s="4"/>
      <c r="AF31" s="4"/>
      <c r="AG31" s="4"/>
      <c r="AH31" s="4"/>
      <c r="AI31" s="4"/>
      <c r="AJ31" s="4"/>
      <c r="AK31" s="4">
        <f>COUNTIF(AK4:AK30,AC2)</f>
        <v>0</v>
      </c>
      <c r="AL31" s="4">
        <f>COUNTIF(AL4:AL30,AD2)</f>
        <v>5</v>
      </c>
      <c r="AM31" s="4">
        <f>COUNTIF(AM4:AM30,AE2)</f>
        <v>15</v>
      </c>
      <c r="AN31" s="4">
        <f>COUNTIF(AN4:AN30,AF2)</f>
        <v>7</v>
      </c>
      <c r="AO31" s="4">
        <f>COUNTIF(AO4:AO30,AG2)</f>
        <v>0</v>
      </c>
      <c r="AP31" s="4">
        <f>COUNTIF(AP4:AP30,AH2)</f>
        <v>0</v>
      </c>
      <c r="AQ31" s="2"/>
      <c r="AR31" s="2"/>
      <c r="AS31" s="2"/>
      <c r="AT31" s="2"/>
    </row>
    <row r="32" spans="1:46">
      <c r="A32" s="7"/>
      <c r="B32" s="10" t="s">
        <v>9</v>
      </c>
      <c r="C32" s="11">
        <f>SUM(C35:C36)*100/C40</f>
        <v>48.148148148148145</v>
      </c>
      <c r="D32" s="11">
        <f t="shared" ref="D32:V32" si="17">SUM(D35:D36)*100/D40</f>
        <v>100</v>
      </c>
      <c r="E32" s="11">
        <f t="shared" si="17"/>
        <v>100</v>
      </c>
      <c r="F32" s="11">
        <f t="shared" si="17"/>
        <v>100</v>
      </c>
      <c r="G32" s="11">
        <f t="shared" si="17"/>
        <v>53.846153846153847</v>
      </c>
      <c r="H32" s="11">
        <f t="shared" si="17"/>
        <v>96.296296296296291</v>
      </c>
      <c r="I32" s="11">
        <f t="shared" si="17"/>
        <v>0</v>
      </c>
      <c r="J32" s="11" t="e">
        <f t="shared" si="17"/>
        <v>#DIV/0!</v>
      </c>
      <c r="K32" s="11">
        <f t="shared" si="17"/>
        <v>40</v>
      </c>
      <c r="L32" s="11">
        <f t="shared" si="17"/>
        <v>100</v>
      </c>
      <c r="M32" s="11" t="e">
        <f t="shared" si="17"/>
        <v>#DIV/0!</v>
      </c>
      <c r="N32" s="11" t="e">
        <f t="shared" si="17"/>
        <v>#DIV/0!</v>
      </c>
      <c r="O32" s="11" t="e">
        <f t="shared" si="17"/>
        <v>#DIV/0!</v>
      </c>
      <c r="P32" s="11">
        <f t="shared" si="17"/>
        <v>0</v>
      </c>
      <c r="Q32" s="11" t="e">
        <f t="shared" si="17"/>
        <v>#DIV/0!</v>
      </c>
      <c r="R32" s="11">
        <f t="shared" si="17"/>
        <v>0</v>
      </c>
      <c r="S32" s="11" t="e">
        <f t="shared" si="17"/>
        <v>#DIV/0!</v>
      </c>
      <c r="T32" s="11">
        <f t="shared" si="17"/>
        <v>0</v>
      </c>
      <c r="U32" s="11" t="e">
        <f t="shared" si="17"/>
        <v>#DIV/0!</v>
      </c>
      <c r="V32" s="11" t="e">
        <f t="shared" si="17"/>
        <v>#DIV/0!</v>
      </c>
      <c r="W32" s="7" t="s">
        <v>23</v>
      </c>
      <c r="X32" s="7"/>
      <c r="Y32" s="7"/>
      <c r="Z32" s="7" t="s">
        <v>26</v>
      </c>
      <c r="AA32" s="7">
        <f>AL31</f>
        <v>5</v>
      </c>
      <c r="AB32" s="7"/>
      <c r="AC32" s="4"/>
      <c r="AD32" s="4"/>
      <c r="AE32" s="4"/>
      <c r="AF32" s="4"/>
      <c r="AG32" s="4"/>
      <c r="AH32" s="4"/>
      <c r="AI32" s="4"/>
      <c r="AJ32" s="4"/>
      <c r="AK32" s="4"/>
      <c r="AL32" s="4"/>
      <c r="AM32" s="4"/>
      <c r="AN32" s="4"/>
      <c r="AO32" s="4"/>
      <c r="AP32" s="4"/>
      <c r="AQ32" s="2"/>
      <c r="AR32" s="2"/>
      <c r="AS32" s="2"/>
      <c r="AT32" s="2"/>
    </row>
    <row r="33" spans="1:46">
      <c r="A33" s="7"/>
      <c r="B33" s="10" t="s">
        <v>11</v>
      </c>
      <c r="C33" s="11">
        <f>((C35*5)+(C36*4)+(C37*3)+(C38*2)+(C39*2))/C40</f>
        <v>3.4814814814814814</v>
      </c>
      <c r="D33" s="11">
        <f t="shared" ref="D33:V33" si="18">((D35*5)+(D36*4)+(D37*3)+(D38*2)+(D39*2))/D40</f>
        <v>5</v>
      </c>
      <c r="E33" s="11">
        <f t="shared" si="18"/>
        <v>5</v>
      </c>
      <c r="F33" s="11">
        <f t="shared" si="18"/>
        <v>5</v>
      </c>
      <c r="G33" s="11">
        <f t="shared" si="18"/>
        <v>3.7692307692307692</v>
      </c>
      <c r="H33" s="11">
        <f t="shared" si="18"/>
        <v>4.4444444444444446</v>
      </c>
      <c r="I33" s="11">
        <f t="shared" si="18"/>
        <v>2.5</v>
      </c>
      <c r="J33" s="11" t="e">
        <f t="shared" si="18"/>
        <v>#DIV/0!</v>
      </c>
      <c r="K33" s="11">
        <f t="shared" si="18"/>
        <v>3.32</v>
      </c>
      <c r="L33" s="11">
        <f t="shared" si="18"/>
        <v>5</v>
      </c>
      <c r="M33" s="11" t="e">
        <f t="shared" si="18"/>
        <v>#DIV/0!</v>
      </c>
      <c r="N33" s="11" t="e">
        <f t="shared" si="18"/>
        <v>#DIV/0!</v>
      </c>
      <c r="O33" s="11" t="e">
        <f t="shared" si="18"/>
        <v>#DIV/0!</v>
      </c>
      <c r="P33" s="11">
        <f t="shared" si="18"/>
        <v>3</v>
      </c>
      <c r="Q33" s="11" t="e">
        <f t="shared" si="18"/>
        <v>#DIV/0!</v>
      </c>
      <c r="R33" s="11">
        <f t="shared" si="18"/>
        <v>3</v>
      </c>
      <c r="S33" s="11" t="e">
        <f t="shared" si="18"/>
        <v>#DIV/0!</v>
      </c>
      <c r="T33" s="11">
        <f t="shared" si="18"/>
        <v>3</v>
      </c>
      <c r="U33" s="11" t="e">
        <f t="shared" si="18"/>
        <v>#DIV/0!</v>
      </c>
      <c r="V33" s="11" t="e">
        <f t="shared" si="18"/>
        <v>#DIV/0!</v>
      </c>
      <c r="W33" s="7" t="s">
        <v>24</v>
      </c>
      <c r="X33" s="7"/>
      <c r="Y33" s="7"/>
      <c r="Z33" s="7" t="s">
        <v>26</v>
      </c>
      <c r="AA33" s="7">
        <f>AM31</f>
        <v>15</v>
      </c>
      <c r="AB33" s="7"/>
      <c r="AC33" s="4"/>
      <c r="AD33" s="4"/>
      <c r="AE33" s="4"/>
      <c r="AF33" s="4"/>
      <c r="AG33" s="4"/>
      <c r="AH33" s="4"/>
      <c r="AI33" s="4"/>
      <c r="AJ33" s="4"/>
      <c r="AK33" s="4"/>
      <c r="AL33" s="4"/>
      <c r="AM33" s="4"/>
      <c r="AN33" s="4"/>
      <c r="AO33" s="4"/>
      <c r="AP33" s="4"/>
      <c r="AQ33" s="2"/>
      <c r="AR33" s="2"/>
      <c r="AS33" s="2"/>
      <c r="AT33" s="2"/>
    </row>
    <row r="34" spans="1:46">
      <c r="A34" s="7"/>
      <c r="B34" s="10" t="s">
        <v>10</v>
      </c>
      <c r="C34" s="12">
        <f>C33/5</f>
        <v>0.6962962962962963</v>
      </c>
      <c r="D34" s="12">
        <f t="shared" ref="D34:V34" si="19">D33/5</f>
        <v>1</v>
      </c>
      <c r="E34" s="12">
        <f t="shared" si="19"/>
        <v>1</v>
      </c>
      <c r="F34" s="12">
        <f t="shared" si="19"/>
        <v>1</v>
      </c>
      <c r="G34" s="12">
        <f t="shared" si="19"/>
        <v>0.75384615384615383</v>
      </c>
      <c r="H34" s="12">
        <f t="shared" si="19"/>
        <v>0.88888888888888895</v>
      </c>
      <c r="I34" s="12">
        <f t="shared" si="19"/>
        <v>0.5</v>
      </c>
      <c r="J34" s="12" t="e">
        <f t="shared" si="19"/>
        <v>#DIV/0!</v>
      </c>
      <c r="K34" s="12">
        <f t="shared" si="19"/>
        <v>0.66399999999999992</v>
      </c>
      <c r="L34" s="12">
        <f t="shared" si="19"/>
        <v>1</v>
      </c>
      <c r="M34" s="12" t="e">
        <f t="shared" si="19"/>
        <v>#DIV/0!</v>
      </c>
      <c r="N34" s="12" t="e">
        <f t="shared" si="19"/>
        <v>#DIV/0!</v>
      </c>
      <c r="O34" s="12" t="e">
        <f t="shared" si="19"/>
        <v>#DIV/0!</v>
      </c>
      <c r="P34" s="12">
        <f t="shared" si="19"/>
        <v>0.6</v>
      </c>
      <c r="Q34" s="12" t="e">
        <f t="shared" si="19"/>
        <v>#DIV/0!</v>
      </c>
      <c r="R34" s="12">
        <f t="shared" si="19"/>
        <v>0.6</v>
      </c>
      <c r="S34" s="12" t="e">
        <f t="shared" si="19"/>
        <v>#DIV/0!</v>
      </c>
      <c r="T34" s="12">
        <f t="shared" si="19"/>
        <v>0.6</v>
      </c>
      <c r="U34" s="12" t="e">
        <f t="shared" si="19"/>
        <v>#DIV/0!</v>
      </c>
      <c r="V34" s="12" t="e">
        <f t="shared" si="19"/>
        <v>#DIV/0!</v>
      </c>
      <c r="W34" s="7" t="s">
        <v>25</v>
      </c>
      <c r="X34" s="7"/>
      <c r="Y34" s="7"/>
      <c r="Z34" s="7" t="s">
        <v>26</v>
      </c>
      <c r="AA34" s="7">
        <f>AN31</f>
        <v>7</v>
      </c>
      <c r="AB34" s="7"/>
      <c r="AC34" s="4"/>
      <c r="AD34" s="4"/>
      <c r="AE34" s="4"/>
      <c r="AF34" s="4"/>
      <c r="AG34" s="4"/>
      <c r="AH34" s="4"/>
      <c r="AI34" s="4"/>
      <c r="AJ34" s="4"/>
      <c r="AK34" s="4"/>
      <c r="AL34" s="4"/>
      <c r="AM34" s="4"/>
      <c r="AN34" s="4"/>
      <c r="AO34" s="4"/>
      <c r="AP34" s="4"/>
      <c r="AQ34" s="2"/>
      <c r="AR34" s="2"/>
      <c r="AS34" s="2"/>
      <c r="AT34" s="2"/>
    </row>
    <row r="35" spans="1:46">
      <c r="A35" s="1"/>
      <c r="B35" s="6" t="s">
        <v>14</v>
      </c>
      <c r="C35" s="1">
        <f>COUNTIF(C4:C30,$AC$3)</f>
        <v>5</v>
      </c>
      <c r="D35" s="1">
        <f>COUNTIF(D4:D30,$AC$3)</f>
        <v>1</v>
      </c>
      <c r="E35" s="1">
        <f>COUNTIF(E4:E30,$AC$3)</f>
        <v>1</v>
      </c>
      <c r="F35" s="1">
        <f>COUNTIF(F4:F30,$AC$3)</f>
        <v>1</v>
      </c>
      <c r="G35" s="1">
        <f>COUNTIF(G4:G30,$AC$3)</f>
        <v>7</v>
      </c>
      <c r="H35" s="1">
        <f>COUNTIF(H4:H30,$AC$3)</f>
        <v>13</v>
      </c>
      <c r="I35" s="1">
        <f>COUNTIF(I4:I30,$AC$3)</f>
        <v>0</v>
      </c>
      <c r="J35" s="1">
        <f>COUNTIF(J4:J30,$AC$3)</f>
        <v>0</v>
      </c>
      <c r="K35" s="1">
        <f>COUNTIF(K4:K30,$AC$3)</f>
        <v>1</v>
      </c>
      <c r="L35" s="1">
        <f>COUNTIF(L4:L30,$AC$3)</f>
        <v>1</v>
      </c>
      <c r="M35" s="1">
        <f>COUNTIF(M4:M30,$AC$3)</f>
        <v>0</v>
      </c>
      <c r="N35" s="1">
        <f>COUNTIF(N4:N30,$AC$3)</f>
        <v>0</v>
      </c>
      <c r="O35" s="1">
        <f>COUNTIF(O4:O30,$AC$3)</f>
        <v>0</v>
      </c>
      <c r="P35" s="1">
        <f>COUNTIF(P4:P30,$AC$3)</f>
        <v>0</v>
      </c>
      <c r="Q35" s="1">
        <f>COUNTIF(Q4:Q30,$AC$3)</f>
        <v>0</v>
      </c>
      <c r="R35" s="1">
        <f>COUNTIF(R4:R30,$AC$3)</f>
        <v>0</v>
      </c>
      <c r="S35" s="1">
        <f>COUNTIF(S4:S30,$AC$3)</f>
        <v>0</v>
      </c>
      <c r="T35" s="1">
        <f>COUNTIF(T4:T30,$AC$3)</f>
        <v>0</v>
      </c>
      <c r="U35" s="1">
        <f>COUNTIF(U4:U30,$AC$3)</f>
        <v>0</v>
      </c>
      <c r="V35" s="1">
        <f>COUNTIF(V4:V30,$AC$3)</f>
        <v>0</v>
      </c>
      <c r="W35" s="1"/>
      <c r="X35" s="1"/>
      <c r="Y35" s="1"/>
      <c r="Z35" s="1"/>
      <c r="AA35" s="1"/>
      <c r="AB35" s="1"/>
      <c r="AC35" s="1"/>
      <c r="AD35" s="1"/>
      <c r="AE35" s="1"/>
      <c r="AF35" s="1"/>
      <c r="AG35" s="1"/>
      <c r="AH35" s="1"/>
      <c r="AI35" s="1"/>
      <c r="AJ35" s="1"/>
      <c r="AK35" s="1"/>
      <c r="AL35" s="1"/>
      <c r="AM35" s="1"/>
      <c r="AN35" s="1"/>
      <c r="AO35" s="1"/>
      <c r="AP35" s="1"/>
    </row>
    <row r="36" spans="1:46">
      <c r="A36" s="1"/>
      <c r="B36" s="6" t="s">
        <v>15</v>
      </c>
      <c r="C36" s="1">
        <f>COUNTIF(C4:C30,$AD$3)</f>
        <v>8</v>
      </c>
      <c r="D36" s="1">
        <f>COUNTIF(D4:D30,$AD$3)</f>
        <v>0</v>
      </c>
      <c r="E36" s="1">
        <f>COUNTIF(E4:E30,$AD$3)</f>
        <v>0</v>
      </c>
      <c r="F36" s="1">
        <f>COUNTIF(F4:F30,$AD$3)</f>
        <v>0</v>
      </c>
      <c r="G36" s="1">
        <f>COUNTIF(G4:G30,$AD$3)</f>
        <v>7</v>
      </c>
      <c r="H36" s="1">
        <f>COUNTIF(H4:H30,$AD$3)</f>
        <v>13</v>
      </c>
      <c r="I36" s="1">
        <f>COUNTIF(I4:I30,$AD$3)</f>
        <v>0</v>
      </c>
      <c r="J36" s="1">
        <f>COUNTIF(J4:J30,$AD$3)</f>
        <v>0</v>
      </c>
      <c r="K36" s="1">
        <f>COUNTIF(K4:K30,$AD$3)</f>
        <v>9</v>
      </c>
      <c r="L36" s="1">
        <f>COUNTIF(L4:L30,$AD$3)</f>
        <v>0</v>
      </c>
      <c r="M36" s="1">
        <f>COUNTIF(M4:M30,$AD$3)</f>
        <v>0</v>
      </c>
      <c r="N36" s="1">
        <f>COUNTIF(N4:N30,$AD$3)</f>
        <v>0</v>
      </c>
      <c r="O36" s="1">
        <f>COUNTIF(O4:O30,$AD$3)</f>
        <v>0</v>
      </c>
      <c r="P36" s="1">
        <f>COUNTIF(P4:P30,$AD$3)</f>
        <v>0</v>
      </c>
      <c r="Q36" s="1">
        <f>COUNTIF(Q4:Q30,$AD$3)</f>
        <v>0</v>
      </c>
      <c r="R36" s="1">
        <f>COUNTIF(R4:R30,$AD$3)</f>
        <v>0</v>
      </c>
      <c r="S36" s="1">
        <f>COUNTIF(S4:S30,$AD$3)</f>
        <v>0</v>
      </c>
      <c r="T36" s="1">
        <f>COUNTIF(T4:T30,$AD$3)</f>
        <v>0</v>
      </c>
      <c r="U36" s="1">
        <f>COUNTIF(U4:U30,$AD$3)</f>
        <v>0</v>
      </c>
      <c r="V36" s="1">
        <f>COUNTIF(V4:V30,$AD$3)</f>
        <v>0</v>
      </c>
      <c r="W36" s="1"/>
      <c r="X36" s="1"/>
      <c r="Y36" s="1"/>
      <c r="Z36" s="1"/>
      <c r="AA36" s="1"/>
      <c r="AB36" s="1"/>
      <c r="AC36" s="1"/>
      <c r="AD36" s="1"/>
      <c r="AE36" s="1"/>
      <c r="AF36" s="1"/>
      <c r="AG36" s="1"/>
      <c r="AH36" s="1"/>
      <c r="AI36" s="1"/>
      <c r="AJ36" s="1"/>
      <c r="AK36" s="1"/>
      <c r="AL36" s="1"/>
      <c r="AM36" s="1"/>
      <c r="AN36" s="1"/>
      <c r="AO36" s="1"/>
      <c r="AP36" s="1"/>
    </row>
    <row r="37" spans="1:46">
      <c r="A37" s="1"/>
      <c r="B37" s="6" t="s">
        <v>16</v>
      </c>
      <c r="C37" s="1">
        <f>COUNTIF(C4:C30,$AE$3)</f>
        <v>9</v>
      </c>
      <c r="D37" s="1">
        <f>COUNTIF(D4:D30,$AE$3)</f>
        <v>0</v>
      </c>
      <c r="E37" s="1">
        <f>COUNTIF(E4:E30,$AE$3)</f>
        <v>0</v>
      </c>
      <c r="F37" s="1">
        <f>COUNTIF(F4:F30,$AE$3)</f>
        <v>0</v>
      </c>
      <c r="G37" s="1">
        <f>COUNTIF(G4:G30,$AE$3)</f>
        <v>11</v>
      </c>
      <c r="H37" s="1">
        <f>COUNTIF(H4:H30,$AE$3)</f>
        <v>1</v>
      </c>
      <c r="I37" s="1">
        <f>COUNTIF(I4:I30,$AE$3)</f>
        <v>1</v>
      </c>
      <c r="J37" s="1">
        <f>COUNTIF(J4:J30,$AE$3)</f>
        <v>0</v>
      </c>
      <c r="K37" s="1">
        <f>COUNTIF(K4:K30,$AE$3)</f>
        <v>12</v>
      </c>
      <c r="L37" s="1">
        <f>COUNTIF(L4:L30,$AE$3)</f>
        <v>0</v>
      </c>
      <c r="M37" s="1">
        <f>COUNTIF(M4:M30,$AE$3)</f>
        <v>0</v>
      </c>
      <c r="N37" s="1">
        <f>COUNTIF(N4:N30,$AE$3)</f>
        <v>0</v>
      </c>
      <c r="O37" s="1">
        <f>COUNTIF(O4:O30,$AE$3)</f>
        <v>0</v>
      </c>
      <c r="P37" s="1">
        <f>COUNTIF(P4:P30,$AE$3)</f>
        <v>1</v>
      </c>
      <c r="Q37" s="1">
        <f>COUNTIF(Q4:Q30,$AE$3)</f>
        <v>0</v>
      </c>
      <c r="R37" s="1">
        <f>COUNTIF(R4:R30,$AE$3)</f>
        <v>1</v>
      </c>
      <c r="S37" s="1">
        <f>COUNTIF(S4:S30,$AE$3)</f>
        <v>0</v>
      </c>
      <c r="T37" s="1">
        <f>COUNTIF(T4:T30,$AE$3)</f>
        <v>1</v>
      </c>
      <c r="U37" s="1">
        <f>COUNTIF(U4:U30,$AE$3)</f>
        <v>0</v>
      </c>
      <c r="V37" s="1">
        <f>COUNTIF(V4:V30,$AE$3)</f>
        <v>0</v>
      </c>
      <c r="W37" s="1"/>
      <c r="X37" s="1"/>
      <c r="Y37" s="1"/>
      <c r="Z37" s="1"/>
      <c r="AA37" s="1"/>
      <c r="AB37" s="1"/>
      <c r="AC37" s="1"/>
      <c r="AD37" s="1"/>
      <c r="AE37" s="1"/>
      <c r="AF37" s="1"/>
      <c r="AG37" s="1"/>
      <c r="AH37" s="1"/>
      <c r="AI37" s="1"/>
      <c r="AJ37" s="1"/>
      <c r="AK37" s="1"/>
      <c r="AL37" s="1"/>
      <c r="AM37" s="1"/>
      <c r="AN37" s="1"/>
      <c r="AO37" s="1"/>
      <c r="AP37" s="1"/>
    </row>
    <row r="38" spans="1:46">
      <c r="A38" s="1"/>
      <c r="B38" s="6" t="s">
        <v>17</v>
      </c>
      <c r="C38" s="1">
        <f>COUNTIF(C4:C30,$AF$3)</f>
        <v>5</v>
      </c>
      <c r="D38" s="1">
        <f>COUNTIF(D4:D30,$AF$3)</f>
        <v>0</v>
      </c>
      <c r="E38" s="1">
        <f>COUNTIF(E4:E30,$AF$3)</f>
        <v>0</v>
      </c>
      <c r="F38" s="1">
        <f>COUNTIF(F4:F30,$AF$3)</f>
        <v>0</v>
      </c>
      <c r="G38" s="1">
        <f>COUNTIF(G4:G30,$AF$3)</f>
        <v>1</v>
      </c>
      <c r="H38" s="1">
        <f>COUNTIF(H4:H30,$AF$3)</f>
        <v>0</v>
      </c>
      <c r="I38" s="1">
        <f>COUNTIF(I4:I30,$AF$3)</f>
        <v>1</v>
      </c>
      <c r="J38" s="1">
        <f>COUNTIF(J4:J30,$AF$3)</f>
        <v>0</v>
      </c>
      <c r="K38" s="1">
        <f>COUNTIF(K4:K30,$AF$3)</f>
        <v>3</v>
      </c>
      <c r="L38" s="1">
        <f>COUNTIF(L4:L30,$AF$3)</f>
        <v>0</v>
      </c>
      <c r="M38" s="1">
        <f>COUNTIF(M4:M30,$AF$3)</f>
        <v>0</v>
      </c>
      <c r="N38" s="1">
        <f>COUNTIF(N4:N30,$AF$3)</f>
        <v>0</v>
      </c>
      <c r="O38" s="1">
        <f>COUNTIF(O4:O30,$AF$3)</f>
        <v>0</v>
      </c>
      <c r="P38" s="1">
        <f>COUNTIF(P4:P30,$AF$3)</f>
        <v>0</v>
      </c>
      <c r="Q38" s="1">
        <f>COUNTIF(Q4:Q30,$AF$3)</f>
        <v>0</v>
      </c>
      <c r="R38" s="1">
        <f>COUNTIF(R4:R30,$AF$3)</f>
        <v>0</v>
      </c>
      <c r="S38" s="1">
        <f>COUNTIF(S4:S30,$AF$3)</f>
        <v>0</v>
      </c>
      <c r="T38" s="1">
        <f>COUNTIF(T4:T30,$AF$3)</f>
        <v>0</v>
      </c>
      <c r="U38" s="1">
        <f>COUNTIF(U4:U30,$AF$3)</f>
        <v>0</v>
      </c>
      <c r="V38" s="1">
        <f>COUNTIF(V4:V30,$AF$3)</f>
        <v>0</v>
      </c>
      <c r="W38" s="1"/>
      <c r="X38" s="1"/>
      <c r="Y38" s="1"/>
      <c r="Z38" s="1"/>
      <c r="AA38" s="1"/>
      <c r="AB38" s="1"/>
      <c r="AC38" s="1"/>
      <c r="AD38" s="1"/>
      <c r="AE38" s="1"/>
      <c r="AF38" s="1"/>
      <c r="AG38" s="1"/>
      <c r="AH38" s="1"/>
      <c r="AI38" s="1"/>
      <c r="AJ38" s="1"/>
      <c r="AK38" s="1"/>
      <c r="AL38" s="1"/>
      <c r="AM38" s="1"/>
      <c r="AN38" s="1"/>
      <c r="AO38" s="1"/>
      <c r="AP38" s="1"/>
    </row>
    <row r="39" spans="1:46">
      <c r="A39" s="1"/>
      <c r="B39" s="6" t="s">
        <v>21</v>
      </c>
      <c r="C39" s="1">
        <f>COUNTIF(C4:C30,$AG$3)</f>
        <v>0</v>
      </c>
      <c r="D39" s="1">
        <f>COUNTIF(D4:D30,$AG$3)</f>
        <v>0</v>
      </c>
      <c r="E39" s="1">
        <f>COUNTIF(E4:E30,$AG$3)</f>
        <v>0</v>
      </c>
      <c r="F39" s="1">
        <f>COUNTIF(F4:F30,$AG$3)</f>
        <v>0</v>
      </c>
      <c r="G39" s="1">
        <f>COUNTIF(G4:G30,$AG$3)</f>
        <v>0</v>
      </c>
      <c r="H39" s="1">
        <f>COUNTIF(H4:H30,$AG$3)</f>
        <v>0</v>
      </c>
      <c r="I39" s="1">
        <f>COUNTIF(I4:I30,$AG$3)</f>
        <v>0</v>
      </c>
      <c r="J39" s="1">
        <f>COUNTIF(J4:J30,$AG$3)</f>
        <v>0</v>
      </c>
      <c r="K39" s="1">
        <f>COUNTIF(K4:K30,$AG$3)</f>
        <v>0</v>
      </c>
      <c r="L39" s="1">
        <f>COUNTIF(L4:L30,$AG$3)</f>
        <v>0</v>
      </c>
      <c r="M39" s="1">
        <f>COUNTIF(M4:M30,$AG$3)</f>
        <v>0</v>
      </c>
      <c r="N39" s="1">
        <f>COUNTIF(N4:N30,$AG$3)</f>
        <v>0</v>
      </c>
      <c r="O39" s="1">
        <f>COUNTIF(O4:O30,$AG$3)</f>
        <v>0</v>
      </c>
      <c r="P39" s="1">
        <f>COUNTIF(P4:P30,$AG$3)</f>
        <v>0</v>
      </c>
      <c r="Q39" s="1">
        <f>COUNTIF(Q4:Q30,$AG$3)</f>
        <v>0</v>
      </c>
      <c r="R39" s="1">
        <f>COUNTIF(R4:R30,$AG$3)</f>
        <v>0</v>
      </c>
      <c r="S39" s="1">
        <f>COUNTIF(S4:S30,$AG$3)</f>
        <v>0</v>
      </c>
      <c r="T39" s="1">
        <f>COUNTIF(T4:T30,$AG$3)</f>
        <v>0</v>
      </c>
      <c r="U39" s="1">
        <f>COUNTIF(U4:U30,$AG$3)</f>
        <v>0</v>
      </c>
      <c r="V39" s="1">
        <f>COUNTIF(V4:V30,$AG$3)</f>
        <v>0</v>
      </c>
      <c r="W39" s="1"/>
      <c r="X39" s="1"/>
      <c r="Y39" s="1"/>
      <c r="Z39" s="1"/>
      <c r="AA39" s="1"/>
      <c r="AB39" s="1"/>
      <c r="AC39" s="1"/>
      <c r="AD39" s="1"/>
      <c r="AE39" s="1"/>
      <c r="AF39" s="1"/>
      <c r="AG39" s="1"/>
      <c r="AH39" s="1"/>
      <c r="AI39" s="1"/>
      <c r="AJ39" s="1"/>
      <c r="AK39" s="1"/>
      <c r="AL39" s="1"/>
      <c r="AM39" s="1"/>
      <c r="AN39" s="1"/>
      <c r="AO39" s="1"/>
      <c r="AP39" s="1"/>
    </row>
    <row r="40" spans="1:46">
      <c r="A40" s="1"/>
      <c r="B40" s="6" t="s">
        <v>32</v>
      </c>
      <c r="C40" s="1">
        <f>SUM(C35:C39)</f>
        <v>27</v>
      </c>
      <c r="D40" s="1">
        <f t="shared" ref="D40:V40" si="20">SUM(D35:D39)</f>
        <v>1</v>
      </c>
      <c r="E40" s="1">
        <f t="shared" si="20"/>
        <v>1</v>
      </c>
      <c r="F40" s="1">
        <f t="shared" si="20"/>
        <v>1</v>
      </c>
      <c r="G40" s="1">
        <f t="shared" si="20"/>
        <v>26</v>
      </c>
      <c r="H40" s="1">
        <f t="shared" si="20"/>
        <v>27</v>
      </c>
      <c r="I40" s="1">
        <f t="shared" si="20"/>
        <v>2</v>
      </c>
      <c r="J40" s="1">
        <f t="shared" si="20"/>
        <v>0</v>
      </c>
      <c r="K40" s="1">
        <f t="shared" si="20"/>
        <v>25</v>
      </c>
      <c r="L40" s="1">
        <f t="shared" si="20"/>
        <v>1</v>
      </c>
      <c r="M40" s="1">
        <f t="shared" si="20"/>
        <v>0</v>
      </c>
      <c r="N40" s="1">
        <f t="shared" si="20"/>
        <v>0</v>
      </c>
      <c r="O40" s="1">
        <f t="shared" si="20"/>
        <v>0</v>
      </c>
      <c r="P40" s="1">
        <f t="shared" si="20"/>
        <v>1</v>
      </c>
      <c r="Q40" s="1">
        <f t="shared" si="20"/>
        <v>0</v>
      </c>
      <c r="R40" s="1">
        <f t="shared" si="20"/>
        <v>1</v>
      </c>
      <c r="S40" s="1">
        <f t="shared" si="20"/>
        <v>0</v>
      </c>
      <c r="T40" s="1">
        <f t="shared" si="20"/>
        <v>1</v>
      </c>
      <c r="U40" s="1">
        <f t="shared" si="20"/>
        <v>0</v>
      </c>
      <c r="V40" s="1">
        <f t="shared" si="20"/>
        <v>0</v>
      </c>
      <c r="W40" s="1"/>
      <c r="X40" s="1"/>
      <c r="Y40" s="1"/>
      <c r="Z40" s="1"/>
      <c r="AA40" s="1"/>
      <c r="AB40" s="1"/>
      <c r="AC40" s="1"/>
      <c r="AD40" s="1"/>
      <c r="AE40" s="1"/>
      <c r="AF40" s="1"/>
      <c r="AG40" s="1"/>
      <c r="AH40" s="1"/>
      <c r="AI40" s="1"/>
      <c r="AJ40" s="1"/>
      <c r="AK40" s="1"/>
      <c r="AL40" s="1"/>
      <c r="AM40" s="1"/>
      <c r="AN40" s="1"/>
      <c r="AO40" s="1"/>
      <c r="AP40" s="1"/>
    </row>
  </sheetData>
  <mergeCells count="3">
    <mergeCell ref="A2:A3"/>
    <mergeCell ref="B2:B3"/>
    <mergeCell ref="B1:AB1"/>
  </mergeCells>
  <conditionalFormatting sqref="B4:B30">
    <cfRule type="expression" dxfId="9" priority="8">
      <formula>$AO4=$AG$2</formula>
    </cfRule>
    <cfRule type="expression" dxfId="8" priority="9">
      <formula>$AN4=$AF$2</formula>
    </cfRule>
    <cfRule type="expression" dxfId="7" priority="11">
      <formula>$AK4=$AC$2</formula>
    </cfRule>
  </conditionalFormatting>
  <conditionalFormatting sqref="A4:A30">
    <cfRule type="expression" dxfId="6" priority="4">
      <formula>$AO4=$AG$2</formula>
    </cfRule>
    <cfRule type="expression" dxfId="5" priority="5">
      <formula>$AN4=$AF$2</formula>
    </cfRule>
    <cfRule type="expression" dxfId="4" priority="6">
      <formula>$AL4=$AD$2</formula>
    </cfRule>
    <cfRule type="expression" dxfId="3" priority="7">
      <formula>$AK4=$AC$2</formula>
    </cfRule>
  </conditionalFormatting>
  <conditionalFormatting sqref="A4:A30">
    <cfRule type="expression" dxfId="2" priority="1">
      <formula>$AO4=$AG$2</formula>
    </cfRule>
    <cfRule type="expression" dxfId="1" priority="2">
      <formula>$AN4=$AF$2</formula>
    </cfRule>
    <cfRule type="expression" dxfId="0" priority="3">
      <formula>$AK4=$AC$2</formula>
    </cfRule>
  </conditionalFormatting>
  <pageMargins left="0.11811023622047245" right="0.11811023622047245" top="0.55118110236220474" bottom="0.15748031496062992" header="0" footer="0"/>
  <pageSetup paperSize="9" orientation="landscape" horizontalDpi="180" verticalDpi="180" r:id="rId1"/>
  <ignoredErrors>
    <ignoredError sqref="C35:V39" formulaRange="1"/>
  </ignoredErrors>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2019-06-10T06:54:25Z</dcterms:modified>
</cp:coreProperties>
</file>